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8520"/>
  </bookViews>
  <sheets>
    <sheet name="Dates" sheetId="1" r:id="rId1"/>
    <sheet name="Clubs" sheetId="2" r:id="rId2"/>
    <sheet name="Tracks" sheetId="6" r:id="rId3"/>
  </sheets>
  <definedNames>
    <definedName name="_xlnm._FilterDatabase" localSheetId="0" hidden="1">Dates!$A$4:$J$91</definedName>
    <definedName name="ClubName">Table2[Club]</definedName>
    <definedName name="Clubs">Table2[]</definedName>
    <definedName name="TrackName">Table1[TRACK]</definedName>
    <definedName name="Tracks">Tracks!$A$3:$E$42</definedName>
  </definedNames>
  <calcPr calcId="144525"/>
</workbook>
</file>

<file path=xl/calcChain.xml><?xml version="1.0" encoding="utf-8"?>
<calcChain xmlns="http://schemas.openxmlformats.org/spreadsheetml/2006/main">
  <c r="F49" i="1" l="1"/>
  <c r="G49" i="1"/>
  <c r="H49" i="1"/>
  <c r="I49" i="1"/>
  <c r="I91" i="1" l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1" i="1"/>
  <c r="H71" i="1"/>
  <c r="G71" i="1"/>
  <c r="F71" i="1"/>
  <c r="I64" i="1"/>
  <c r="H64" i="1"/>
  <c r="G64" i="1"/>
  <c r="F64" i="1"/>
  <c r="I50" i="1"/>
  <c r="H50" i="1"/>
  <c r="G50" i="1"/>
  <c r="F50" i="1"/>
  <c r="I40" i="1"/>
  <c r="H40" i="1"/>
  <c r="G40" i="1"/>
  <c r="F40" i="1"/>
  <c r="I29" i="1"/>
  <c r="H29" i="1"/>
  <c r="G29" i="1"/>
  <c r="F29" i="1"/>
  <c r="I24" i="1"/>
  <c r="H24" i="1"/>
  <c r="G24" i="1"/>
  <c r="F24" i="1"/>
  <c r="I16" i="1"/>
  <c r="H16" i="1"/>
  <c r="G16" i="1"/>
  <c r="F16" i="1"/>
  <c r="I15" i="1"/>
  <c r="H15" i="1"/>
  <c r="G15" i="1"/>
  <c r="F15" i="1"/>
  <c r="I37" i="1"/>
  <c r="H37" i="1"/>
  <c r="G37" i="1"/>
  <c r="F37" i="1"/>
  <c r="I51" i="1"/>
  <c r="H51" i="1"/>
  <c r="G51" i="1"/>
  <c r="F51" i="1"/>
  <c r="I14" i="1"/>
  <c r="H14" i="1"/>
  <c r="G14" i="1"/>
  <c r="F14" i="1"/>
  <c r="I65" i="1"/>
  <c r="H65" i="1"/>
  <c r="G65" i="1"/>
  <c r="F65" i="1"/>
  <c r="I45" i="1"/>
  <c r="H45" i="1"/>
  <c r="G45" i="1"/>
  <c r="F45" i="1"/>
  <c r="I33" i="1"/>
  <c r="H33" i="1"/>
  <c r="G33" i="1"/>
  <c r="F33" i="1"/>
  <c r="I19" i="1"/>
  <c r="H19" i="1"/>
  <c r="G19" i="1"/>
  <c r="F19" i="1"/>
  <c r="I9" i="1"/>
  <c r="H9" i="1"/>
  <c r="G9" i="1"/>
  <c r="F9" i="1"/>
  <c r="I22" i="1"/>
  <c r="H22" i="1"/>
  <c r="G22" i="1"/>
  <c r="F22" i="1"/>
  <c r="I76" i="1"/>
  <c r="H76" i="1"/>
  <c r="G76" i="1"/>
  <c r="F76" i="1"/>
  <c r="I63" i="1"/>
  <c r="H63" i="1"/>
  <c r="G63" i="1"/>
  <c r="F63" i="1"/>
  <c r="I27" i="1"/>
  <c r="H27" i="1"/>
  <c r="G27" i="1"/>
  <c r="F27" i="1"/>
  <c r="I10" i="1"/>
  <c r="H10" i="1"/>
  <c r="G10" i="1"/>
  <c r="F10" i="1"/>
  <c r="I35" i="1"/>
  <c r="H35" i="1"/>
  <c r="G35" i="1"/>
  <c r="F35" i="1"/>
  <c r="I32" i="1"/>
  <c r="H32" i="1"/>
  <c r="G32" i="1"/>
  <c r="F32" i="1"/>
  <c r="I53" i="1"/>
  <c r="H53" i="1"/>
  <c r="G53" i="1"/>
  <c r="F53" i="1"/>
  <c r="I30" i="1"/>
  <c r="H30" i="1"/>
  <c r="G30" i="1"/>
  <c r="F30" i="1"/>
  <c r="I73" i="1"/>
  <c r="H73" i="1"/>
  <c r="G73" i="1"/>
  <c r="F73" i="1"/>
  <c r="I67" i="1"/>
  <c r="H67" i="1"/>
  <c r="G67" i="1"/>
  <c r="F67" i="1"/>
  <c r="I28" i="1"/>
  <c r="H28" i="1"/>
  <c r="G28" i="1"/>
  <c r="F28" i="1"/>
  <c r="I77" i="1"/>
  <c r="H77" i="1"/>
  <c r="G77" i="1"/>
  <c r="F77" i="1"/>
  <c r="I74" i="1"/>
  <c r="H74" i="1"/>
  <c r="G74" i="1"/>
  <c r="F74" i="1"/>
  <c r="I59" i="1"/>
  <c r="H59" i="1"/>
  <c r="G59" i="1"/>
  <c r="F59" i="1"/>
  <c r="I75" i="1"/>
  <c r="H75" i="1"/>
  <c r="G75" i="1"/>
  <c r="F75" i="1"/>
  <c r="I60" i="1"/>
  <c r="H60" i="1"/>
  <c r="G60" i="1"/>
  <c r="F60" i="1"/>
  <c r="I13" i="1"/>
  <c r="H13" i="1"/>
  <c r="G13" i="1"/>
  <c r="F13" i="1"/>
  <c r="I58" i="1"/>
  <c r="H58" i="1"/>
  <c r="G58" i="1"/>
  <c r="F58" i="1"/>
  <c r="I57" i="1"/>
  <c r="H57" i="1"/>
  <c r="G57" i="1"/>
  <c r="F57" i="1"/>
  <c r="I55" i="1"/>
  <c r="H55" i="1"/>
  <c r="G55" i="1"/>
  <c r="F55" i="1"/>
  <c r="I46" i="1"/>
  <c r="H46" i="1"/>
  <c r="G46" i="1"/>
  <c r="F46" i="1"/>
  <c r="I42" i="1"/>
  <c r="H42" i="1"/>
  <c r="G42" i="1"/>
  <c r="F42" i="1"/>
  <c r="I43" i="1"/>
  <c r="H43" i="1"/>
  <c r="G43" i="1"/>
  <c r="F43" i="1"/>
  <c r="I41" i="1"/>
  <c r="H41" i="1"/>
  <c r="G41" i="1"/>
  <c r="F41" i="1"/>
  <c r="I38" i="1"/>
  <c r="H38" i="1"/>
  <c r="G38" i="1"/>
  <c r="F38" i="1"/>
  <c r="I36" i="1"/>
  <c r="H36" i="1"/>
  <c r="G36" i="1"/>
  <c r="F36" i="1"/>
  <c r="I31" i="1"/>
  <c r="H31" i="1"/>
  <c r="G31" i="1"/>
  <c r="F31" i="1"/>
  <c r="I26" i="1"/>
  <c r="H26" i="1"/>
  <c r="G26" i="1"/>
  <c r="F26" i="1"/>
  <c r="I18" i="1"/>
  <c r="H18" i="1"/>
  <c r="G18" i="1"/>
  <c r="F18" i="1"/>
  <c r="I17" i="1"/>
  <c r="H17" i="1"/>
  <c r="G17" i="1"/>
  <c r="F17" i="1"/>
  <c r="I7" i="1"/>
  <c r="H7" i="1"/>
  <c r="G7" i="1"/>
  <c r="F7" i="1"/>
  <c r="I5" i="1"/>
  <c r="H5" i="1"/>
  <c r="G5" i="1"/>
  <c r="F5" i="1"/>
  <c r="I6" i="1"/>
  <c r="H6" i="1"/>
  <c r="G6" i="1"/>
  <c r="F6" i="1"/>
  <c r="I70" i="1"/>
  <c r="H70" i="1"/>
  <c r="G70" i="1"/>
  <c r="F70" i="1"/>
  <c r="I69" i="1"/>
  <c r="H69" i="1"/>
  <c r="G69" i="1"/>
  <c r="F69" i="1"/>
  <c r="I62" i="1"/>
  <c r="H62" i="1"/>
  <c r="G62" i="1"/>
  <c r="F62" i="1"/>
  <c r="I52" i="1"/>
  <c r="H52" i="1"/>
  <c r="G52" i="1"/>
  <c r="F52" i="1"/>
  <c r="I47" i="1"/>
  <c r="H47" i="1"/>
  <c r="G47" i="1"/>
  <c r="F47" i="1"/>
  <c r="I44" i="1"/>
  <c r="H44" i="1"/>
  <c r="G44" i="1"/>
  <c r="F44" i="1"/>
  <c r="I39" i="1"/>
  <c r="H39" i="1"/>
  <c r="G39" i="1"/>
  <c r="F39" i="1"/>
  <c r="I34" i="1"/>
  <c r="H34" i="1"/>
  <c r="G34" i="1"/>
  <c r="F34" i="1"/>
  <c r="I25" i="1"/>
  <c r="H25" i="1"/>
  <c r="G25" i="1"/>
  <c r="F25" i="1"/>
  <c r="I21" i="1"/>
  <c r="H21" i="1"/>
  <c r="G21" i="1"/>
  <c r="F21" i="1"/>
  <c r="I20" i="1"/>
  <c r="H20" i="1"/>
  <c r="G20" i="1"/>
  <c r="F20" i="1"/>
  <c r="I11" i="1"/>
  <c r="H11" i="1"/>
  <c r="G11" i="1"/>
  <c r="F11" i="1"/>
  <c r="I72" i="1"/>
  <c r="H72" i="1"/>
  <c r="G72" i="1"/>
  <c r="F72" i="1"/>
  <c r="I66" i="1"/>
  <c r="H66" i="1"/>
  <c r="G66" i="1"/>
  <c r="F66" i="1"/>
  <c r="I56" i="1"/>
  <c r="H56" i="1"/>
  <c r="G56" i="1"/>
  <c r="F56" i="1"/>
  <c r="I12" i="1"/>
  <c r="H12" i="1"/>
  <c r="G12" i="1"/>
  <c r="F12" i="1"/>
  <c r="I61" i="1"/>
  <c r="H61" i="1"/>
  <c r="G61" i="1"/>
  <c r="F61" i="1"/>
  <c r="I68" i="1"/>
  <c r="H68" i="1"/>
  <c r="G68" i="1"/>
  <c r="F68" i="1"/>
  <c r="I54" i="1"/>
  <c r="H54" i="1"/>
  <c r="G54" i="1"/>
  <c r="F54" i="1"/>
  <c r="I48" i="1"/>
  <c r="H48" i="1"/>
  <c r="G48" i="1"/>
  <c r="F48" i="1"/>
  <c r="I23" i="1"/>
  <c r="H23" i="1"/>
  <c r="G23" i="1"/>
  <c r="F23" i="1"/>
  <c r="I8" i="1"/>
  <c r="H8" i="1"/>
  <c r="G8" i="1"/>
  <c r="F8" i="1"/>
</calcChain>
</file>

<file path=xl/sharedStrings.xml><?xml version="1.0" encoding="utf-8"?>
<sst xmlns="http://schemas.openxmlformats.org/spreadsheetml/2006/main" count="484" uniqueCount="247">
  <si>
    <t>GROUP</t>
  </si>
  <si>
    <t>TRACK</t>
  </si>
  <si>
    <t>CITY</t>
  </si>
  <si>
    <t>STATE</t>
  </si>
  <si>
    <t>REGION</t>
  </si>
  <si>
    <t>VSCDA</t>
  </si>
  <si>
    <t>EVENT</t>
  </si>
  <si>
    <t>START</t>
  </si>
  <si>
    <t>END</t>
  </si>
  <si>
    <t>Gingerman</t>
  </si>
  <si>
    <t>South Haven</t>
  </si>
  <si>
    <t>MI</t>
  </si>
  <si>
    <t>Blackhawk Classic</t>
  </si>
  <si>
    <t>Blackhawk</t>
  </si>
  <si>
    <t>Rockton</t>
  </si>
  <si>
    <t>IL</t>
  </si>
  <si>
    <t>Gratten</t>
  </si>
  <si>
    <t>Belding</t>
  </si>
  <si>
    <t>Fall Vintage</t>
  </si>
  <si>
    <t>Road America</t>
  </si>
  <si>
    <t>Elkhart Lake</t>
  </si>
  <si>
    <t>WI</t>
  </si>
  <si>
    <t>Gravois Mills</t>
  </si>
  <si>
    <t>MO</t>
  </si>
  <si>
    <t>S</t>
  </si>
  <si>
    <t>SVRA</t>
  </si>
  <si>
    <t>Sebring</t>
  </si>
  <si>
    <t>Ozarks Intl</t>
  </si>
  <si>
    <t>Thunderhill</t>
  </si>
  <si>
    <t>Willows</t>
  </si>
  <si>
    <t>CA</t>
  </si>
  <si>
    <t>W</t>
  </si>
  <si>
    <t>Eagles Canyon</t>
  </si>
  <si>
    <t>Decatur</t>
  </si>
  <si>
    <t>TX</t>
  </si>
  <si>
    <t>Road Atlanta</t>
  </si>
  <si>
    <t>Braselton</t>
  </si>
  <si>
    <t>GA</t>
  </si>
  <si>
    <t>NOLA Motorsports Park</t>
  </si>
  <si>
    <t>Avondale</t>
  </si>
  <si>
    <t>LA</t>
  </si>
  <si>
    <t>Sanoma</t>
  </si>
  <si>
    <t>Mid Ohio</t>
  </si>
  <si>
    <t>Lexington</t>
  </si>
  <si>
    <t>OH</t>
  </si>
  <si>
    <t>M</t>
  </si>
  <si>
    <t>WT Laguna Seca</t>
  </si>
  <si>
    <t>Monterey</t>
  </si>
  <si>
    <t>Madison(St Louis)</t>
  </si>
  <si>
    <t>Spring Vintage</t>
  </si>
  <si>
    <t>Lime Rock</t>
  </si>
  <si>
    <t>Lakeville</t>
  </si>
  <si>
    <t>CT</t>
  </si>
  <si>
    <t>E</t>
  </si>
  <si>
    <t>Pitt Race</t>
  </si>
  <si>
    <t>Wampum (Pittsb)</t>
  </si>
  <si>
    <t>PA</t>
  </si>
  <si>
    <t>Indianapolis</t>
  </si>
  <si>
    <t>IN</t>
  </si>
  <si>
    <t>INDY</t>
  </si>
  <si>
    <t>Au Gratten</t>
  </si>
  <si>
    <t>Millville</t>
  </si>
  <si>
    <t>NJ</t>
  </si>
  <si>
    <t>Portland International Raceway</t>
  </si>
  <si>
    <t>Portland</t>
  </si>
  <si>
    <t>OR</t>
  </si>
  <si>
    <t>New Jersey Motorsports Park</t>
  </si>
  <si>
    <t>Summit Point</t>
  </si>
  <si>
    <t>WV</t>
  </si>
  <si>
    <t>Watkins Glen</t>
  </si>
  <si>
    <t>Watkins Glen Intl</t>
  </si>
  <si>
    <t>NY</t>
  </si>
  <si>
    <t>VIR</t>
  </si>
  <si>
    <t>Alton</t>
  </si>
  <si>
    <t>VA</t>
  </si>
  <si>
    <t>Spring Mtn Ranch</t>
  </si>
  <si>
    <t>Pahrump</t>
  </si>
  <si>
    <t>NV</t>
  </si>
  <si>
    <t>COTA</t>
  </si>
  <si>
    <t>Austin</t>
  </si>
  <si>
    <t>FL</t>
  </si>
  <si>
    <t>VARA</t>
  </si>
  <si>
    <t>British Extravaganza</t>
  </si>
  <si>
    <t>Buttonwillow</t>
  </si>
  <si>
    <t>Willow Springs</t>
  </si>
  <si>
    <t>Big Bore Bash</t>
  </si>
  <si>
    <t>Rosamond</t>
  </si>
  <si>
    <t>CSRG</t>
  </si>
  <si>
    <t>HMSA</t>
  </si>
  <si>
    <t>SOVREN</t>
  </si>
  <si>
    <t>RMVR</t>
  </si>
  <si>
    <t>VSCR</t>
  </si>
  <si>
    <t>WHRRI</t>
  </si>
  <si>
    <t>CVAR</t>
  </si>
  <si>
    <t>SWMS</t>
  </si>
  <si>
    <t>VDCA</t>
  </si>
  <si>
    <t>HSR</t>
  </si>
  <si>
    <t>VSCCA</t>
  </si>
  <si>
    <t>VARAC</t>
  </si>
  <si>
    <t>VRG</t>
  </si>
  <si>
    <t>Region</t>
  </si>
  <si>
    <t>West</t>
  </si>
  <si>
    <t>NE</t>
  </si>
  <si>
    <t>NW</t>
  </si>
  <si>
    <t>MW</t>
  </si>
  <si>
    <t>SW</t>
  </si>
  <si>
    <t>Can</t>
  </si>
  <si>
    <t>Club</t>
  </si>
  <si>
    <t>Waterford Hills</t>
  </si>
  <si>
    <t>Clarkston</t>
  </si>
  <si>
    <t>Vintage Festival</t>
  </si>
  <si>
    <t>Thompson Motorsports Park</t>
  </si>
  <si>
    <t>Thompson</t>
  </si>
  <si>
    <t>PVGP</t>
  </si>
  <si>
    <t>Pittsburgh</t>
  </si>
  <si>
    <t>Put-In-Bay</t>
  </si>
  <si>
    <t>Zip</t>
  </si>
  <si>
    <t>61080</t>
  </si>
  <si>
    <t>49090</t>
  </si>
  <si>
    <t>93206</t>
  </si>
  <si>
    <t>78617</t>
  </si>
  <si>
    <t>76234</t>
  </si>
  <si>
    <t>48809</t>
  </si>
  <si>
    <t>46222</t>
  </si>
  <si>
    <t>06039</t>
  </si>
  <si>
    <t>44904</t>
  </si>
  <si>
    <t>08332</t>
  </si>
  <si>
    <t>70094</t>
  </si>
  <si>
    <t>65037</t>
  </si>
  <si>
    <t>16157</t>
  </si>
  <si>
    <t>15217</t>
  </si>
  <si>
    <t>97217</t>
  </si>
  <si>
    <t>43456</t>
  </si>
  <si>
    <t>53020</t>
  </si>
  <si>
    <t>95476</t>
  </si>
  <si>
    <t>33870</t>
  </si>
  <si>
    <t>89048</t>
  </si>
  <si>
    <t>25546</t>
  </si>
  <si>
    <t>06277</t>
  </si>
  <si>
    <t>95988</t>
  </si>
  <si>
    <t>24520</t>
  </si>
  <si>
    <t>48346</t>
  </si>
  <si>
    <t>14891</t>
  </si>
  <si>
    <t>93560</t>
  </si>
  <si>
    <t>93908</t>
  </si>
  <si>
    <t>WWTR (Gateway) Raceway</t>
  </si>
  <si>
    <t>62201</t>
  </si>
  <si>
    <t>Schenley Park</t>
  </si>
  <si>
    <t>Roebling Road</t>
  </si>
  <si>
    <t>Club Motorsports</t>
  </si>
  <si>
    <t>Tamworth</t>
  </si>
  <si>
    <t>NH</t>
  </si>
  <si>
    <t>Note</t>
  </si>
  <si>
    <t>Arlington</t>
  </si>
  <si>
    <t>Mt Equinox</t>
  </si>
  <si>
    <t>VT</t>
  </si>
  <si>
    <t>Hallett</t>
  </si>
  <si>
    <t>Jennings</t>
  </si>
  <si>
    <t>OK</t>
  </si>
  <si>
    <t>74038</t>
  </si>
  <si>
    <t>Bloomington</t>
  </si>
  <si>
    <t>31302</t>
  </si>
  <si>
    <t>05250</t>
  </si>
  <si>
    <t>03886</t>
  </si>
  <si>
    <t>2025 Race Listing</t>
  </si>
  <si>
    <t>VSCDA Race</t>
  </si>
  <si>
    <t>Oarks Vintage</t>
  </si>
  <si>
    <t>Put-In-Bay Races</t>
  </si>
  <si>
    <t>Other</t>
  </si>
  <si>
    <t>Chin Track days</t>
  </si>
  <si>
    <t>Red River Rampage &amp; School</t>
  </si>
  <si>
    <t>Thunder on the Cimarron</t>
  </si>
  <si>
    <t>COTA Speed Tour</t>
  </si>
  <si>
    <t>Sanoma Raceway</t>
  </si>
  <si>
    <t>Pitt Race races</t>
  </si>
  <si>
    <t>IMS races</t>
  </si>
  <si>
    <t>Mid Ohio races</t>
  </si>
  <si>
    <t>Lime Rock races</t>
  </si>
  <si>
    <t>Portland races</t>
  </si>
  <si>
    <t>New Jersey races</t>
  </si>
  <si>
    <t>Summit Point races</t>
  </si>
  <si>
    <t>Watkins Glen races</t>
  </si>
  <si>
    <t>VIR races</t>
  </si>
  <si>
    <t>Barber Motorsports Park</t>
  </si>
  <si>
    <t>AL</t>
  </si>
  <si>
    <t>ThunderHil races</t>
  </si>
  <si>
    <t>Barber races</t>
  </si>
  <si>
    <t>Birmingham</t>
  </si>
  <si>
    <t>35094</t>
  </si>
  <si>
    <t>Murry Track Days Unrestricted</t>
  </si>
  <si>
    <t>Murry Track Days STD</t>
  </si>
  <si>
    <t>Murry Track Days STD &amp; Unrest</t>
  </si>
  <si>
    <t>Circuit Track</t>
  </si>
  <si>
    <t>Hurricane in Savannah</t>
  </si>
  <si>
    <t>Veterans Day Historics</t>
  </si>
  <si>
    <t>Season Finale</t>
  </si>
  <si>
    <t>Corkscrew Classic</t>
  </si>
  <si>
    <t>Sears Point Challenge</t>
  </si>
  <si>
    <t>Rolling Thunder</t>
  </si>
  <si>
    <t>Pacific Raceway</t>
  </si>
  <si>
    <t>Kent</t>
  </si>
  <si>
    <t>WA</t>
  </si>
  <si>
    <t>98042</t>
  </si>
  <si>
    <t>Pacific Northwest Historics</t>
  </si>
  <si>
    <t>Columbia River Classic</t>
  </si>
  <si>
    <t>PItt Race Historics</t>
  </si>
  <si>
    <t>Schenley Park races</t>
  </si>
  <si>
    <t>Summit Point races &amp; Drv Sch</t>
  </si>
  <si>
    <t>VRG at the Glen</t>
  </si>
  <si>
    <t>VRG Turkey Bowl</t>
  </si>
  <si>
    <t>Bowmanville</t>
  </si>
  <si>
    <t>Ontario</t>
  </si>
  <si>
    <t>N</t>
  </si>
  <si>
    <t>L1C3K6</t>
  </si>
  <si>
    <t>Mosport Canadian Mtrspts Park</t>
  </si>
  <si>
    <t>VARAC Vintage GP</t>
  </si>
  <si>
    <t>Wilbraham Hillclimb</t>
  </si>
  <si>
    <t>Wilbraham</t>
  </si>
  <si>
    <t>MA</t>
  </si>
  <si>
    <t>00000</t>
  </si>
  <si>
    <t>Empire Cup race &amp; Track Day</t>
  </si>
  <si>
    <t>White Mountain Vintage GP</t>
  </si>
  <si>
    <t>Mt Equinox Tour &amp; HillClimb</t>
  </si>
  <si>
    <t>Lime Rock Historic Festival</t>
  </si>
  <si>
    <t>Fall Finale Litchfield Cup</t>
  </si>
  <si>
    <t>Harvey West Memorial Day</t>
  </si>
  <si>
    <t>Not sure of location</t>
  </si>
  <si>
    <t>Jack Pine Sprints</t>
  </si>
  <si>
    <t>Brainerd Intl Raceway</t>
  </si>
  <si>
    <t>Brainerd</t>
  </si>
  <si>
    <t>MN</t>
  </si>
  <si>
    <t>56401</t>
  </si>
  <si>
    <t>WH Vintage Races</t>
  </si>
  <si>
    <t>Wilbraham HillClimb</t>
  </si>
  <si>
    <t>MCSCC</t>
  </si>
  <si>
    <t>HPDE/HSAX</t>
  </si>
  <si>
    <t>Salute to Speed Races</t>
  </si>
  <si>
    <t>MCSCC/SCCA Gratten Races</t>
  </si>
  <si>
    <t>Revvin in BBQ Races</t>
  </si>
  <si>
    <t>Races</t>
  </si>
  <si>
    <t>Milwaukee Mile</t>
  </si>
  <si>
    <t>53214</t>
  </si>
  <si>
    <t>West Allis</t>
  </si>
  <si>
    <t>Registered</t>
  </si>
  <si>
    <t>Planning</t>
  </si>
  <si>
    <t>???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</si>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</sst>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9" fontId="0" fillId="0" borderId="0" xfId="0" applyNumberFormat="1" applyFont="1"/>
    <xf numFmtId="6" fontId="0" fillId="0" borderId="0" xfId="0" applyNumberFormat="1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2" borderId="0" xfId="0" applyFont="1" applyFill="1"/>
    <xf numFmtId="16" fontId="0" fillId="0" borderId="0" xfId="0" applyNumberFormat="1" applyFont="1"/>
    <xf numFmtId="0" fontId="3" fillId="3" borderId="0" xfId="0" applyFont="1" applyFill="1"/>
    <xf numFmtId="0" fontId="2" fillId="0" borderId="0" xfId="0" applyFont="1" applyAlignment="1">
      <alignment horizontal="center"/>
    </xf>
    <xf numFmtId="14" fontId="0" fillId="2" borderId="0" xfId="0" applyNumberFormat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B22" totalsRowShown="0" headerRowDxfId="7">
  <autoFilter ref="A2:B22"/>
  <sortState ref="A3:B21">
    <sortCondition ref="A2:A21"/>
  </sortState>
  <tableColumns count="2">
    <tableColumn id="1" name="Club"/>
    <tableColumn id="2" name="Reg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E42" totalsRowShown="0" headerRowDxfId="6" dataDxfId="5">
  <autoFilter ref="A2:E42"/>
  <sortState ref="A3:E41">
    <sortCondition ref="A2:A41"/>
  </sortState>
  <tableColumns count="5">
    <tableColumn id="1" name="TRACK" dataDxfId="4"/>
    <tableColumn id="2" name="CITY" dataDxfId="3"/>
    <tableColumn id="3" name="STATE" dataDxfId="2"/>
    <tableColumn id="4" name="REGION" dataDxfId="1"/>
    <tableColumn id="5" name="Zi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91"/>
  <sheetViews>
    <sheetView tabSelected="1" workbookViewId="0"/>
  </sheetViews>
  <sheetFormatPr defaultRowHeight="15" x14ac:dyDescent="0.25"/>
  <cols>
    <col min="2" max="2" width="27.85546875" bestFit="1" customWidth="1"/>
    <col min="3" max="4" width="10.5703125" style="1" customWidth="1"/>
    <col min="5" max="5" width="29.28515625" bestFit="1" customWidth="1"/>
    <col min="6" max="6" width="16.7109375" bestFit="1" customWidth="1"/>
    <col min="10" max="10" width="20" customWidth="1"/>
    <col min="11" max="11" width="11.42578125" bestFit="1" customWidth="1"/>
  </cols>
  <sheetData>
    <row r="1" spans="1:10" ht="7.5" customHeight="1" x14ac:dyDescent="0.25"/>
    <row r="2" spans="1:10" ht="23.25" x14ac:dyDescent="0.35">
      <c r="A2" s="11" t="s">
        <v>164</v>
      </c>
      <c r="B2" s="11"/>
      <c r="C2" s="11"/>
      <c r="D2" s="11"/>
      <c r="E2" s="11"/>
      <c r="F2" s="11"/>
      <c r="G2" s="11"/>
      <c r="H2" s="11"/>
    </row>
    <row r="4" spans="1:10" x14ac:dyDescent="0.25">
      <c r="A4" s="2" t="s">
        <v>0</v>
      </c>
      <c r="B4" s="2" t="s">
        <v>6</v>
      </c>
      <c r="C4" s="3" t="s">
        <v>7</v>
      </c>
      <c r="D4" s="3" t="s">
        <v>8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116</v>
      </c>
      <c r="J4" s="2" t="s">
        <v>152</v>
      </c>
    </row>
    <row r="5" spans="1:10" hidden="1" x14ac:dyDescent="0.25">
      <c r="A5" s="6" t="s">
        <v>168</v>
      </c>
      <c r="B5" s="6" t="s">
        <v>189</v>
      </c>
      <c r="C5" s="7">
        <v>45693</v>
      </c>
      <c r="D5" s="7">
        <v>45694</v>
      </c>
      <c r="E5" s="6" t="s">
        <v>26</v>
      </c>
      <c r="F5" s="8" t="str">
        <f t="shared" ref="F5" si="0">IF(ISNA(VLOOKUP($E5,Tracks,2,0)),"",VLOOKUP($E5,Tracks,2,0))</f>
        <v>Sebring</v>
      </c>
      <c r="G5" s="8" t="str">
        <f t="shared" ref="G5" si="1">IF(ISNA(VLOOKUP($E5,Tracks,3,0)),"",VLOOKUP($E5,Tracks,3,0))</f>
        <v>FL</v>
      </c>
      <c r="H5" s="8" t="str">
        <f t="shared" ref="H5" si="2">IF(ISNA(VLOOKUP($E5,Tracks,4,0)),"",VLOOKUP($E5,Tracks,4,0))</f>
        <v>S</v>
      </c>
      <c r="I5" s="8" t="str">
        <f t="shared" ref="I5" si="3">IF(ISNA(VLOOKUP($E5,Tracks,5,0)),"",VLOOKUP($E5,Tracks,5,0))</f>
        <v>33870</v>
      </c>
    </row>
    <row r="6" spans="1:10" hidden="1" x14ac:dyDescent="0.25">
      <c r="A6" s="6" t="s">
        <v>168</v>
      </c>
      <c r="B6" s="6" t="s">
        <v>191</v>
      </c>
      <c r="C6" s="7">
        <v>45735</v>
      </c>
      <c r="D6" s="7">
        <v>45736</v>
      </c>
      <c r="E6" s="6" t="s">
        <v>72</v>
      </c>
      <c r="F6" s="8" t="str">
        <f t="shared" ref="F6:F37" si="4">IF(ISNA(VLOOKUP($E6,Tracks,2,0)),"",VLOOKUP($E6,Tracks,2,0))</f>
        <v>Alton</v>
      </c>
      <c r="G6" s="8" t="str">
        <f t="shared" ref="G6:G37" si="5">IF(ISNA(VLOOKUP($E6,Tracks,3,0)),"",VLOOKUP($E6,Tracks,3,0))</f>
        <v>VA</v>
      </c>
      <c r="H6" s="8" t="str">
        <f t="shared" ref="H6:H37" si="6">IF(ISNA(VLOOKUP($E6,Tracks,4,0)),"",VLOOKUP($E6,Tracks,4,0))</f>
        <v>E</v>
      </c>
      <c r="I6" s="8" t="str">
        <f t="shared" ref="I6:I37" si="7">IF(ISNA(VLOOKUP($E6,Tracks,5,0)),"",VLOOKUP($E6,Tracks,5,0))</f>
        <v>24520</v>
      </c>
    </row>
    <row r="7" spans="1:10" hidden="1" x14ac:dyDescent="0.25">
      <c r="A7" s="6" t="s">
        <v>168</v>
      </c>
      <c r="B7" s="6" t="s">
        <v>190</v>
      </c>
      <c r="C7" s="7">
        <v>45755</v>
      </c>
      <c r="D7" s="7">
        <v>45756</v>
      </c>
      <c r="E7" s="6" t="s">
        <v>35</v>
      </c>
      <c r="F7" s="8" t="str">
        <f t="shared" si="4"/>
        <v>Braselton</v>
      </c>
      <c r="G7" s="8" t="str">
        <f t="shared" si="5"/>
        <v>GA</v>
      </c>
      <c r="H7" s="8" t="str">
        <f t="shared" si="6"/>
        <v>S</v>
      </c>
      <c r="I7" s="8" t="str">
        <f t="shared" si="7"/>
        <v>53020</v>
      </c>
    </row>
    <row r="8" spans="1:10" hidden="1" x14ac:dyDescent="0.25">
      <c r="A8" s="6" t="s">
        <v>5</v>
      </c>
      <c r="B8" s="6" t="s">
        <v>165</v>
      </c>
      <c r="C8" s="7">
        <v>45780</v>
      </c>
      <c r="D8" s="7">
        <v>45781</v>
      </c>
      <c r="E8" s="6" t="s">
        <v>9</v>
      </c>
      <c r="F8" s="10" t="str">
        <f t="shared" si="4"/>
        <v>South Haven</v>
      </c>
      <c r="G8" s="10" t="str">
        <f t="shared" si="5"/>
        <v>MI</v>
      </c>
      <c r="H8" s="10" t="str">
        <f t="shared" si="6"/>
        <v>M</v>
      </c>
      <c r="I8" s="10" t="str">
        <f t="shared" si="7"/>
        <v>49090</v>
      </c>
    </row>
    <row r="9" spans="1:10" hidden="1" x14ac:dyDescent="0.25">
      <c r="A9" s="6" t="s">
        <v>97</v>
      </c>
      <c r="B9" s="6" t="s">
        <v>233</v>
      </c>
      <c r="C9" s="7">
        <v>45787</v>
      </c>
      <c r="D9" s="7">
        <v>45787</v>
      </c>
      <c r="E9" s="6" t="s">
        <v>216</v>
      </c>
      <c r="F9" s="10" t="str">
        <f t="shared" si="4"/>
        <v>Wilbraham</v>
      </c>
      <c r="G9" s="10" t="str">
        <f t="shared" si="5"/>
        <v>MA</v>
      </c>
      <c r="H9" s="10" t="str">
        <f t="shared" si="6"/>
        <v>E</v>
      </c>
      <c r="I9" s="10" t="str">
        <f t="shared" si="7"/>
        <v>00000</v>
      </c>
    </row>
    <row r="10" spans="1:10" hidden="1" x14ac:dyDescent="0.25">
      <c r="A10" s="6" t="s">
        <v>99</v>
      </c>
      <c r="B10" s="6" t="s">
        <v>207</v>
      </c>
      <c r="C10" s="7">
        <v>45790</v>
      </c>
      <c r="D10" s="7">
        <v>45795</v>
      </c>
      <c r="E10" s="6" t="s">
        <v>67</v>
      </c>
      <c r="F10" s="10" t="str">
        <f t="shared" si="4"/>
        <v>Summit Point</v>
      </c>
      <c r="G10" s="10" t="str">
        <f t="shared" si="5"/>
        <v>WV</v>
      </c>
      <c r="H10" s="10" t="str">
        <f t="shared" si="6"/>
        <v>E</v>
      </c>
      <c r="I10" s="10" t="str">
        <f t="shared" si="7"/>
        <v>25546</v>
      </c>
    </row>
    <row r="11" spans="1:10" hidden="1" x14ac:dyDescent="0.25">
      <c r="A11" s="6" t="s">
        <v>25</v>
      </c>
      <c r="B11" s="6" t="s">
        <v>49</v>
      </c>
      <c r="C11" s="7">
        <v>45792</v>
      </c>
      <c r="D11" s="7">
        <v>45795</v>
      </c>
      <c r="E11" s="6" t="s">
        <v>19</v>
      </c>
      <c r="F11" s="10" t="str">
        <f t="shared" si="4"/>
        <v>Elkhart Lake</v>
      </c>
      <c r="G11" s="10" t="str">
        <f t="shared" si="5"/>
        <v>WI</v>
      </c>
      <c r="H11" s="10" t="str">
        <f t="shared" si="6"/>
        <v>M</v>
      </c>
      <c r="I11" s="10" t="str">
        <f t="shared" si="7"/>
        <v>53020</v>
      </c>
    </row>
    <row r="12" spans="1:10" hidden="1" x14ac:dyDescent="0.25">
      <c r="A12" s="6" t="s">
        <v>168</v>
      </c>
      <c r="B12" s="6" t="s">
        <v>169</v>
      </c>
      <c r="C12" s="7">
        <v>45794</v>
      </c>
      <c r="D12" s="7">
        <v>45795</v>
      </c>
      <c r="E12" s="6" t="s">
        <v>27</v>
      </c>
      <c r="F12" s="10" t="str">
        <f t="shared" si="4"/>
        <v>Gravois Mills</v>
      </c>
      <c r="G12" s="10" t="str">
        <f t="shared" si="5"/>
        <v>MO</v>
      </c>
      <c r="H12" s="10" t="str">
        <f t="shared" si="6"/>
        <v>S</v>
      </c>
      <c r="I12" s="10" t="str">
        <f t="shared" si="7"/>
        <v>65037</v>
      </c>
    </row>
    <row r="13" spans="1:10" hidden="1" x14ac:dyDescent="0.25">
      <c r="A13" s="6" t="s">
        <v>81</v>
      </c>
      <c r="B13" s="6" t="s">
        <v>82</v>
      </c>
      <c r="C13" s="7">
        <v>45794</v>
      </c>
      <c r="D13" s="7">
        <v>45795</v>
      </c>
      <c r="E13" s="6" t="s">
        <v>83</v>
      </c>
      <c r="F13" s="10" t="str">
        <f t="shared" si="4"/>
        <v>Buttonwillow</v>
      </c>
      <c r="G13" s="10" t="str">
        <f t="shared" si="5"/>
        <v>CA</v>
      </c>
      <c r="H13" s="10" t="str">
        <f t="shared" si="6"/>
        <v>W</v>
      </c>
      <c r="I13" s="10" t="str">
        <f t="shared" si="7"/>
        <v>93206</v>
      </c>
    </row>
    <row r="14" spans="1:10" hidden="1" x14ac:dyDescent="0.25">
      <c r="A14" s="6" t="s">
        <v>91</v>
      </c>
      <c r="B14" s="6" t="s">
        <v>225</v>
      </c>
      <c r="C14" s="7">
        <v>45801</v>
      </c>
      <c r="D14" s="7">
        <v>45802</v>
      </c>
      <c r="E14" s="6" t="s">
        <v>228</v>
      </c>
      <c r="F14" s="10" t="str">
        <f t="shared" si="4"/>
        <v>Brainerd</v>
      </c>
      <c r="G14" s="10" t="str">
        <f t="shared" si="5"/>
        <v>MN</v>
      </c>
      <c r="H14" s="10" t="str">
        <f t="shared" si="6"/>
        <v>M</v>
      </c>
      <c r="I14" s="10" t="str">
        <f t="shared" si="7"/>
        <v>56401</v>
      </c>
      <c r="J14" t="s">
        <v>226</v>
      </c>
    </row>
    <row r="15" spans="1:10" hidden="1" x14ac:dyDescent="0.25">
      <c r="A15" s="6" t="s">
        <v>234</v>
      </c>
      <c r="B15" s="6" t="s">
        <v>235</v>
      </c>
      <c r="C15" s="7">
        <v>45801</v>
      </c>
      <c r="D15" s="7">
        <v>45801</v>
      </c>
      <c r="E15" s="6" t="s">
        <v>13</v>
      </c>
      <c r="F15" s="10" t="str">
        <f t="shared" si="4"/>
        <v>Rockton</v>
      </c>
      <c r="G15" s="10" t="str">
        <f t="shared" si="5"/>
        <v>IL</v>
      </c>
      <c r="H15" s="10" t="str">
        <f t="shared" si="6"/>
        <v>M</v>
      </c>
      <c r="I15" s="10" t="str">
        <f t="shared" si="7"/>
        <v>61080</v>
      </c>
    </row>
    <row r="16" spans="1:10" hidden="1" x14ac:dyDescent="0.25">
      <c r="A16" s="6" t="s">
        <v>234</v>
      </c>
      <c r="B16" s="6" t="s">
        <v>236</v>
      </c>
      <c r="C16" s="7">
        <v>45802</v>
      </c>
      <c r="D16" s="7">
        <v>45803</v>
      </c>
      <c r="E16" s="6" t="s">
        <v>13</v>
      </c>
      <c r="F16" s="10" t="str">
        <f t="shared" si="4"/>
        <v>Rockton</v>
      </c>
      <c r="G16" s="10" t="str">
        <f t="shared" si="5"/>
        <v>IL</v>
      </c>
      <c r="H16" s="10" t="str">
        <f t="shared" si="6"/>
        <v>M</v>
      </c>
      <c r="I16" s="10" t="str">
        <f t="shared" si="7"/>
        <v>61080</v>
      </c>
    </row>
    <row r="17" spans="1:10" hidden="1" x14ac:dyDescent="0.25">
      <c r="A17" s="6" t="s">
        <v>168</v>
      </c>
      <c r="B17" s="6" t="s">
        <v>189</v>
      </c>
      <c r="C17" s="7">
        <v>45810</v>
      </c>
      <c r="D17" s="7">
        <v>45811</v>
      </c>
      <c r="E17" s="6" t="s">
        <v>70</v>
      </c>
      <c r="F17" s="8" t="str">
        <f t="shared" si="4"/>
        <v>Watkins Glen</v>
      </c>
      <c r="G17" s="8" t="str">
        <f t="shared" si="5"/>
        <v>NY</v>
      </c>
      <c r="H17" s="8" t="str">
        <f t="shared" si="6"/>
        <v>E</v>
      </c>
      <c r="I17" s="8" t="str">
        <f t="shared" si="7"/>
        <v>14891</v>
      </c>
    </row>
    <row r="18" spans="1:10" hidden="1" x14ac:dyDescent="0.25">
      <c r="A18" s="6" t="s">
        <v>168</v>
      </c>
      <c r="B18" s="6" t="s">
        <v>189</v>
      </c>
      <c r="C18" s="7">
        <v>45812</v>
      </c>
      <c r="D18" s="7">
        <v>45813</v>
      </c>
      <c r="E18" s="6" t="s">
        <v>70</v>
      </c>
      <c r="F18" s="8" t="str">
        <f t="shared" si="4"/>
        <v>Watkins Glen</v>
      </c>
      <c r="G18" s="8" t="str">
        <f t="shared" si="5"/>
        <v>NY</v>
      </c>
      <c r="H18" s="8" t="str">
        <f t="shared" si="6"/>
        <v>E</v>
      </c>
      <c r="I18" s="8" t="str">
        <f t="shared" si="7"/>
        <v>14891</v>
      </c>
    </row>
    <row r="19" spans="1:10" x14ac:dyDescent="0.25">
      <c r="A19" s="6" t="s">
        <v>97</v>
      </c>
      <c r="B19" s="6" t="s">
        <v>220</v>
      </c>
      <c r="C19" s="7">
        <v>45807</v>
      </c>
      <c r="D19" s="7">
        <v>45808</v>
      </c>
      <c r="E19" s="6" t="s">
        <v>50</v>
      </c>
      <c r="F19" s="10" t="str">
        <f>IF(ISNA(VLOOKUP($E19,Tracks,2,0)),"",VLOOKUP($E19,Tracks,2,0))</f>
        <v>Lakeville</v>
      </c>
      <c r="G19" s="10" t="str">
        <f>IF(ISNA(VLOOKUP($E19,Tracks,3,0)),"",VLOOKUP($E19,Tracks,3,0))</f>
        <v>CT</v>
      </c>
      <c r="H19" s="10" t="str">
        <f>IF(ISNA(VLOOKUP($E19,Tracks,4,0)),"",VLOOKUP($E19,Tracks,4,0))</f>
        <v>E</v>
      </c>
      <c r="I19" s="10" t="str">
        <f>IF(ISNA(VLOOKUP($E19,Tracks,5,0)),"",VLOOKUP($E19,Tracks,5,0))</f>
        <v>06039</v>
      </c>
    </row>
    <row r="20" spans="1:10" x14ac:dyDescent="0.25">
      <c r="A20" s="6" t="s">
        <v>25</v>
      </c>
      <c r="B20" s="6" t="s">
        <v>174</v>
      </c>
      <c r="C20" s="7">
        <v>45807</v>
      </c>
      <c r="D20" s="7">
        <v>45809</v>
      </c>
      <c r="E20" s="6" t="s">
        <v>54</v>
      </c>
      <c r="F20" s="10" t="str">
        <f>IF(ISNA(VLOOKUP($E20,Tracks,2,0)),"",VLOOKUP($E20,Tracks,2,0))</f>
        <v>Wampum (Pittsb)</v>
      </c>
      <c r="G20" s="10" t="str">
        <f>IF(ISNA(VLOOKUP($E20,Tracks,3,0)),"",VLOOKUP($E20,Tracks,3,0))</f>
        <v>PA</v>
      </c>
      <c r="H20" s="10" t="str">
        <f>IF(ISNA(VLOOKUP($E20,Tracks,4,0)),"",VLOOKUP($E20,Tracks,4,0))</f>
        <v>E</v>
      </c>
      <c r="I20" s="10" t="str">
        <f>IF(ISNA(VLOOKUP($E20,Tracks,5,0)),"",VLOOKUP($E20,Tracks,5,0))</f>
        <v>16157</v>
      </c>
    </row>
    <row r="21" spans="1:10" x14ac:dyDescent="0.25">
      <c r="A21" s="6" t="s">
        <v>25</v>
      </c>
      <c r="B21" s="6" t="s">
        <v>175</v>
      </c>
      <c r="C21" s="7">
        <v>45820</v>
      </c>
      <c r="D21" s="7">
        <v>45823</v>
      </c>
      <c r="E21" s="6" t="s">
        <v>59</v>
      </c>
      <c r="F21" s="10" t="str">
        <f>IF(ISNA(VLOOKUP($E21,Tracks,2,0)),"",VLOOKUP($E21,Tracks,2,0))</f>
        <v>Indianapolis</v>
      </c>
      <c r="G21" s="10" t="str">
        <f>IF(ISNA(VLOOKUP($E21,Tracks,3,0)),"",VLOOKUP($E21,Tracks,3,0))</f>
        <v>IN</v>
      </c>
      <c r="H21" s="10" t="str">
        <f>IF(ISNA(VLOOKUP($E21,Tracks,4,0)),"",VLOOKUP($E21,Tracks,4,0))</f>
        <v>M</v>
      </c>
      <c r="I21" s="10" t="str">
        <f>IF(ISNA(VLOOKUP($E21,Tracks,5,0)),"",VLOOKUP($E21,Tracks,5,0))</f>
        <v>46222</v>
      </c>
    </row>
    <row r="22" spans="1:10" x14ac:dyDescent="0.25">
      <c r="A22" s="6" t="s">
        <v>98</v>
      </c>
      <c r="B22" s="6" t="s">
        <v>215</v>
      </c>
      <c r="C22" s="7">
        <v>45820</v>
      </c>
      <c r="D22" s="7">
        <v>45823</v>
      </c>
      <c r="E22" s="6" t="s">
        <v>214</v>
      </c>
      <c r="F22" s="10" t="str">
        <f>IF(ISNA(VLOOKUP($E22,Tracks,2,0)),"",VLOOKUP($E22,Tracks,2,0))</f>
        <v>Bowmanville</v>
      </c>
      <c r="G22" s="10" t="str">
        <f>IF(ISNA(VLOOKUP($E22,Tracks,3,0)),"",VLOOKUP($E22,Tracks,3,0))</f>
        <v>Ontario</v>
      </c>
      <c r="H22" s="10" t="str">
        <f>IF(ISNA(VLOOKUP($E22,Tracks,4,0)),"",VLOOKUP($E22,Tracks,4,0))</f>
        <v>N</v>
      </c>
      <c r="I22" s="10" t="str">
        <f>IF(ISNA(VLOOKUP($E22,Tracks,5,0)),"",VLOOKUP($E22,Tracks,5,0))</f>
        <v>L1C3K6</v>
      </c>
    </row>
    <row r="23" spans="1:10" x14ac:dyDescent="0.25">
      <c r="A23" s="8" t="s">
        <v>5</v>
      </c>
      <c r="B23" s="8" t="s">
        <v>12</v>
      </c>
      <c r="C23" s="12">
        <v>45821</v>
      </c>
      <c r="D23" s="12">
        <v>45823</v>
      </c>
      <c r="E23" s="8" t="s">
        <v>13</v>
      </c>
      <c r="F23" s="13" t="str">
        <f>IF(ISNA(VLOOKUP($E23,Tracks,2,0)),"",VLOOKUP($E23,Tracks,2,0))</f>
        <v>Rockton</v>
      </c>
      <c r="G23" s="13" t="str">
        <f>IF(ISNA(VLOOKUP($E23,Tracks,3,0)),"",VLOOKUP($E23,Tracks,3,0))</f>
        <v>IL</v>
      </c>
      <c r="H23" s="13" t="str">
        <f>IF(ISNA(VLOOKUP($E23,Tracks,4,0)),"",VLOOKUP($E23,Tracks,4,0))</f>
        <v>M</v>
      </c>
      <c r="I23" s="13" t="str">
        <f>IF(ISNA(VLOOKUP($E23,Tracks,5,0)),"",VLOOKUP($E23,Tracks,5,0))</f>
        <v>61080</v>
      </c>
      <c r="J23" s="14" t="s">
        <v>243</v>
      </c>
    </row>
    <row r="24" spans="1:10" x14ac:dyDescent="0.25">
      <c r="A24" s="8" t="s">
        <v>234</v>
      </c>
      <c r="B24" s="8" t="s">
        <v>237</v>
      </c>
      <c r="C24" s="12">
        <v>45822</v>
      </c>
      <c r="D24" s="12">
        <v>45823</v>
      </c>
      <c r="E24" s="8" t="s">
        <v>16</v>
      </c>
      <c r="F24" s="13" t="str">
        <f>IF(ISNA(VLOOKUP($E24,Tracks,2,0)),"",VLOOKUP($E24,Tracks,2,0))</f>
        <v>Belding</v>
      </c>
      <c r="G24" s="13" t="str">
        <f>IF(ISNA(VLOOKUP($E24,Tracks,3,0)),"",VLOOKUP($E24,Tracks,3,0))</f>
        <v>MI</v>
      </c>
      <c r="H24" s="13" t="str">
        <f>IF(ISNA(VLOOKUP($E24,Tracks,4,0)),"",VLOOKUP($E24,Tracks,4,0))</f>
        <v>M</v>
      </c>
      <c r="I24" s="13" t="str">
        <f>IF(ISNA(VLOOKUP($E24,Tracks,5,0)),"",VLOOKUP($E24,Tracks,5,0))</f>
        <v>48809</v>
      </c>
      <c r="J24" s="15"/>
    </row>
    <row r="25" spans="1:10" x14ac:dyDescent="0.25">
      <c r="A25" s="8" t="s">
        <v>25</v>
      </c>
      <c r="B25" s="8" t="s">
        <v>176</v>
      </c>
      <c r="C25" s="12">
        <v>45827</v>
      </c>
      <c r="D25" s="12">
        <v>45830</v>
      </c>
      <c r="E25" s="8" t="s">
        <v>42</v>
      </c>
      <c r="F25" s="13" t="str">
        <f>IF(ISNA(VLOOKUP($E25,Tracks,2,0)),"",VLOOKUP($E25,Tracks,2,0))</f>
        <v>Lexington</v>
      </c>
      <c r="G25" s="13" t="str">
        <f>IF(ISNA(VLOOKUP($E25,Tracks,3,0)),"",VLOOKUP($E25,Tracks,3,0))</f>
        <v>OH</v>
      </c>
      <c r="H25" s="13" t="str">
        <f>IF(ISNA(VLOOKUP($E25,Tracks,4,0)),"",VLOOKUP($E25,Tracks,4,0))</f>
        <v>M</v>
      </c>
      <c r="I25" s="13" t="str">
        <f>IF(ISNA(VLOOKUP($E25,Tracks,5,0)),"",VLOOKUP($E25,Tracks,5,0))</f>
        <v>44904</v>
      </c>
      <c r="J25" s="15" t="s">
        <v>245</v>
      </c>
    </row>
    <row r="26" spans="1:10" hidden="1" x14ac:dyDescent="0.25">
      <c r="A26" s="6" t="s">
        <v>168</v>
      </c>
      <c r="B26" s="6" t="s">
        <v>189</v>
      </c>
      <c r="C26" s="7">
        <v>45845</v>
      </c>
      <c r="D26" s="7">
        <v>45846</v>
      </c>
      <c r="E26" s="6" t="s">
        <v>72</v>
      </c>
      <c r="F26" s="8" t="str">
        <f>IF(ISNA(VLOOKUP($E26,Tracks,2,0)),"",VLOOKUP($E26,Tracks,2,0))</f>
        <v>Alton</v>
      </c>
      <c r="G26" s="8" t="str">
        <f>IF(ISNA(VLOOKUP($E26,Tracks,3,0)),"",VLOOKUP($E26,Tracks,3,0))</f>
        <v>VA</v>
      </c>
      <c r="H26" s="8" t="str">
        <f>IF(ISNA(VLOOKUP($E26,Tracks,4,0)),"",VLOOKUP($E26,Tracks,4,0))</f>
        <v>E</v>
      </c>
      <c r="I26" s="8" t="str">
        <f>IF(ISNA(VLOOKUP($E26,Tracks,5,0)),"",VLOOKUP($E26,Tracks,5,0))</f>
        <v>24520</v>
      </c>
    </row>
    <row r="27" spans="1:10" x14ac:dyDescent="0.25">
      <c r="A27" s="6" t="s">
        <v>99</v>
      </c>
      <c r="B27" s="6" t="s">
        <v>110</v>
      </c>
      <c r="C27" s="7">
        <v>45828</v>
      </c>
      <c r="D27" s="7">
        <v>45829</v>
      </c>
      <c r="E27" s="6" t="s">
        <v>111</v>
      </c>
      <c r="F27" s="10" t="str">
        <f>IF(ISNA(VLOOKUP($E27,Tracks,2,0)),"",VLOOKUP($E27,Tracks,2,0))</f>
        <v>Thompson</v>
      </c>
      <c r="G27" s="10" t="str">
        <f>IF(ISNA(VLOOKUP($E27,Tracks,3,0)),"",VLOOKUP($E27,Tracks,3,0))</f>
        <v>CT</v>
      </c>
      <c r="H27" s="10" t="str">
        <f>IF(ISNA(VLOOKUP($E27,Tracks,4,0)),"",VLOOKUP($E27,Tracks,4,0))</f>
        <v>E</v>
      </c>
      <c r="I27" s="10" t="str">
        <f>IF(ISNA(VLOOKUP($E27,Tracks,5,0)),"",VLOOKUP($E27,Tracks,5,0))</f>
        <v>06277</v>
      </c>
    </row>
    <row r="28" spans="1:10" x14ac:dyDescent="0.25">
      <c r="A28" s="6" t="s">
        <v>87</v>
      </c>
      <c r="B28" s="6" t="s">
        <v>196</v>
      </c>
      <c r="C28" s="7">
        <v>45828</v>
      </c>
      <c r="D28" s="7">
        <v>45830</v>
      </c>
      <c r="E28" s="6" t="s">
        <v>46</v>
      </c>
      <c r="F28" s="10" t="str">
        <f>IF(ISNA(VLOOKUP($E28,Tracks,2,0)),"",VLOOKUP($E28,Tracks,2,0))</f>
        <v>Monterey</v>
      </c>
      <c r="G28" s="10" t="str">
        <f>IF(ISNA(VLOOKUP($E28,Tracks,3,0)),"",VLOOKUP($E28,Tracks,3,0))</f>
        <v>CA</v>
      </c>
      <c r="H28" s="10" t="str">
        <f>IF(ISNA(VLOOKUP($E28,Tracks,4,0)),"",VLOOKUP($E28,Tracks,4,0))</f>
        <v>W</v>
      </c>
      <c r="I28" s="10" t="str">
        <f>IF(ISNA(VLOOKUP($E28,Tracks,5,0)),"",VLOOKUP($E28,Tracks,5,0))</f>
        <v>93908</v>
      </c>
    </row>
    <row r="29" spans="1:10" x14ac:dyDescent="0.25">
      <c r="A29" s="6" t="s">
        <v>234</v>
      </c>
      <c r="B29" s="6" t="s">
        <v>238</v>
      </c>
      <c r="C29" s="7">
        <v>45836</v>
      </c>
      <c r="D29" s="7">
        <v>45837</v>
      </c>
      <c r="E29" s="6" t="s">
        <v>13</v>
      </c>
      <c r="F29" s="10" t="str">
        <f>IF(ISNA(VLOOKUP($E29,Tracks,2,0)),"",VLOOKUP($E29,Tracks,2,0))</f>
        <v>Rockton</v>
      </c>
      <c r="G29" s="10" t="str">
        <f>IF(ISNA(VLOOKUP($E29,Tracks,3,0)),"",VLOOKUP($E29,Tracks,3,0))</f>
        <v>IL</v>
      </c>
      <c r="H29" s="10" t="str">
        <f>IF(ISNA(VLOOKUP($E29,Tracks,4,0)),"",VLOOKUP($E29,Tracks,4,0))</f>
        <v>M</v>
      </c>
      <c r="I29" s="10" t="str">
        <f>IF(ISNA(VLOOKUP($E29,Tracks,5,0)),"",VLOOKUP($E29,Tracks,5,0))</f>
        <v>61080</v>
      </c>
    </row>
    <row r="30" spans="1:10" x14ac:dyDescent="0.25">
      <c r="A30" s="6" t="s">
        <v>89</v>
      </c>
      <c r="B30" s="6" t="s">
        <v>203</v>
      </c>
      <c r="C30" s="7">
        <v>45842</v>
      </c>
      <c r="D30" s="7">
        <v>45844</v>
      </c>
      <c r="E30" s="6" t="s">
        <v>199</v>
      </c>
      <c r="F30" s="10" t="str">
        <f>IF(ISNA(VLOOKUP($E30,Tracks,2,0)),"",VLOOKUP($E30,Tracks,2,0))</f>
        <v>Kent</v>
      </c>
      <c r="G30" s="10" t="str">
        <f>IF(ISNA(VLOOKUP($E30,Tracks,3,0)),"",VLOOKUP($E30,Tracks,3,0))</f>
        <v>WA</v>
      </c>
      <c r="H30" s="10" t="str">
        <f>IF(ISNA(VLOOKUP($E30,Tracks,4,0)),"",VLOOKUP($E30,Tracks,4,0))</f>
        <v>W</v>
      </c>
      <c r="I30" s="10" t="str">
        <f>IF(ISNA(VLOOKUP($E30,Tracks,5,0)),"",VLOOKUP($E30,Tracks,5,0))</f>
        <v>98042</v>
      </c>
    </row>
    <row r="31" spans="1:10" hidden="1" x14ac:dyDescent="0.25">
      <c r="A31" s="6" t="s">
        <v>168</v>
      </c>
      <c r="B31" s="6" t="s">
        <v>189</v>
      </c>
      <c r="C31" s="7">
        <v>45859</v>
      </c>
      <c r="D31" s="7">
        <v>45861</v>
      </c>
      <c r="E31" s="6" t="s">
        <v>19</v>
      </c>
      <c r="F31" s="8" t="str">
        <f>IF(ISNA(VLOOKUP($E31,Tracks,2,0)),"",VLOOKUP($E31,Tracks,2,0))</f>
        <v>Elkhart Lake</v>
      </c>
      <c r="G31" s="8" t="str">
        <f>IF(ISNA(VLOOKUP($E31,Tracks,3,0)),"",VLOOKUP($E31,Tracks,3,0))</f>
        <v>WI</v>
      </c>
      <c r="H31" s="8" t="str">
        <f>IF(ISNA(VLOOKUP($E31,Tracks,4,0)),"",VLOOKUP($E31,Tracks,4,0))</f>
        <v>M</v>
      </c>
      <c r="I31" s="8" t="str">
        <f>IF(ISNA(VLOOKUP($E31,Tracks,5,0)),"",VLOOKUP($E31,Tracks,5,0))</f>
        <v>53020</v>
      </c>
    </row>
    <row r="32" spans="1:10" x14ac:dyDescent="0.25">
      <c r="A32" s="6" t="s">
        <v>113</v>
      </c>
      <c r="B32" s="6" t="s">
        <v>205</v>
      </c>
      <c r="C32" s="7">
        <v>45848</v>
      </c>
      <c r="D32" s="7">
        <v>45851</v>
      </c>
      <c r="E32" s="6" t="s">
        <v>54</v>
      </c>
      <c r="F32" s="10" t="str">
        <f>IF(ISNA(VLOOKUP($E32,Tracks,2,0)),"",VLOOKUP($E32,Tracks,2,0))</f>
        <v>Wampum (Pittsb)</v>
      </c>
      <c r="G32" s="10" t="str">
        <f>IF(ISNA(VLOOKUP($E32,Tracks,3,0)),"",VLOOKUP($E32,Tracks,3,0))</f>
        <v>PA</v>
      </c>
      <c r="H32" s="10" t="str">
        <f>IF(ISNA(VLOOKUP($E32,Tracks,4,0)),"",VLOOKUP($E32,Tracks,4,0))</f>
        <v>E</v>
      </c>
      <c r="I32" s="10" t="str">
        <f>IF(ISNA(VLOOKUP($E32,Tracks,5,0)),"",VLOOKUP($E32,Tracks,5,0))</f>
        <v>16157</v>
      </c>
    </row>
    <row r="33" spans="1:10" x14ac:dyDescent="0.25">
      <c r="A33" s="6" t="s">
        <v>97</v>
      </c>
      <c r="B33" s="6" t="s">
        <v>221</v>
      </c>
      <c r="C33" s="7">
        <v>45849</v>
      </c>
      <c r="D33" s="7">
        <v>45850</v>
      </c>
      <c r="E33" s="6" t="s">
        <v>149</v>
      </c>
      <c r="F33" s="10" t="str">
        <f>IF(ISNA(VLOOKUP($E33,Tracks,2,0)),"",VLOOKUP($E33,Tracks,2,0))</f>
        <v>Tamworth</v>
      </c>
      <c r="G33" s="10" t="str">
        <f>IF(ISNA(VLOOKUP($E33,Tracks,3,0)),"",VLOOKUP($E33,Tracks,3,0))</f>
        <v>NH</v>
      </c>
      <c r="H33" s="10" t="str">
        <f>IF(ISNA(VLOOKUP($E33,Tracks,4,0)),"",VLOOKUP($E33,Tracks,4,0))</f>
        <v>E</v>
      </c>
      <c r="I33" s="10" t="str">
        <f>IF(ISNA(VLOOKUP($E33,Tracks,5,0)),"",VLOOKUP($E33,Tracks,5,0))</f>
        <v>03886</v>
      </c>
    </row>
    <row r="34" spans="1:10" x14ac:dyDescent="0.25">
      <c r="A34" s="6" t="s">
        <v>25</v>
      </c>
      <c r="B34" s="6" t="s">
        <v>177</v>
      </c>
      <c r="C34" s="7">
        <v>45856</v>
      </c>
      <c r="D34" s="7">
        <v>45857</v>
      </c>
      <c r="E34" s="6" t="s">
        <v>50</v>
      </c>
      <c r="F34" s="10" t="str">
        <f>IF(ISNA(VLOOKUP($E34,Tracks,2,0)),"",VLOOKUP($E34,Tracks,2,0))</f>
        <v>Lakeville</v>
      </c>
      <c r="G34" s="10" t="str">
        <f>IF(ISNA(VLOOKUP($E34,Tracks,3,0)),"",VLOOKUP($E34,Tracks,3,0))</f>
        <v>CT</v>
      </c>
      <c r="H34" s="10" t="str">
        <f>IF(ISNA(VLOOKUP($E34,Tracks,4,0)),"",VLOOKUP($E34,Tracks,4,0))</f>
        <v>E</v>
      </c>
      <c r="I34" s="10" t="str">
        <f>IF(ISNA(VLOOKUP($E34,Tracks,5,0)),"",VLOOKUP($E34,Tracks,5,0))</f>
        <v>06039</v>
      </c>
    </row>
    <row r="35" spans="1:10" x14ac:dyDescent="0.25">
      <c r="A35" s="6" t="s">
        <v>113</v>
      </c>
      <c r="B35" s="6" t="s">
        <v>206</v>
      </c>
      <c r="C35" s="7">
        <v>45856</v>
      </c>
      <c r="D35" s="7">
        <v>45858</v>
      </c>
      <c r="E35" s="6" t="s">
        <v>147</v>
      </c>
      <c r="F35" s="10" t="str">
        <f>IF(ISNA(VLOOKUP($E35,Tracks,2,0)),"",VLOOKUP($E35,Tracks,2,0))</f>
        <v>Pittsburgh</v>
      </c>
      <c r="G35" s="10" t="str">
        <f>IF(ISNA(VLOOKUP($E35,Tracks,3,0)),"",VLOOKUP($E35,Tracks,3,0))</f>
        <v>PA</v>
      </c>
      <c r="H35" s="10" t="str">
        <f>IF(ISNA(VLOOKUP($E35,Tracks,4,0)),"",VLOOKUP($E35,Tracks,4,0))</f>
        <v>E</v>
      </c>
      <c r="I35" s="10" t="str">
        <f>IF(ISNA(VLOOKUP($E35,Tracks,5,0)),"",VLOOKUP($E35,Tracks,5,0))</f>
        <v>15217</v>
      </c>
    </row>
    <row r="36" spans="1:10" hidden="1" x14ac:dyDescent="0.25">
      <c r="A36" s="6" t="s">
        <v>168</v>
      </c>
      <c r="B36" s="6" t="s">
        <v>189</v>
      </c>
      <c r="C36" s="7">
        <v>45873</v>
      </c>
      <c r="D36" s="7">
        <v>45874</v>
      </c>
      <c r="E36" s="6" t="s">
        <v>19</v>
      </c>
      <c r="F36" s="8" t="str">
        <f>IF(ISNA(VLOOKUP($E36,Tracks,2,0)),"",VLOOKUP($E36,Tracks,2,0))</f>
        <v>Elkhart Lake</v>
      </c>
      <c r="G36" s="8" t="str">
        <f>IF(ISNA(VLOOKUP($E36,Tracks,3,0)),"",VLOOKUP($E36,Tracks,3,0))</f>
        <v>WI</v>
      </c>
      <c r="H36" s="8" t="str">
        <f>IF(ISNA(VLOOKUP($E36,Tracks,4,0)),"",VLOOKUP($E36,Tracks,4,0))</f>
        <v>M</v>
      </c>
      <c r="I36" s="8" t="str">
        <f>IF(ISNA(VLOOKUP($E36,Tracks,5,0)),"",VLOOKUP($E36,Tracks,5,0))</f>
        <v>53020</v>
      </c>
    </row>
    <row r="37" spans="1:10" x14ac:dyDescent="0.25">
      <c r="A37" s="6" t="s">
        <v>92</v>
      </c>
      <c r="B37" s="6" t="s">
        <v>232</v>
      </c>
      <c r="C37" s="7">
        <v>45863</v>
      </c>
      <c r="D37" s="7">
        <v>45865</v>
      </c>
      <c r="E37" s="6" t="s">
        <v>108</v>
      </c>
      <c r="F37" s="10" t="str">
        <f>IF(ISNA(VLOOKUP($E37,Tracks,2,0)),"",VLOOKUP($E37,Tracks,2,0))</f>
        <v>Clarkston</v>
      </c>
      <c r="G37" s="10" t="str">
        <f>IF(ISNA(VLOOKUP($E37,Tracks,3,0)),"",VLOOKUP($E37,Tracks,3,0))</f>
        <v>MI</v>
      </c>
      <c r="H37" s="10" t="str">
        <f>IF(ISNA(VLOOKUP($E37,Tracks,4,0)),"",VLOOKUP($E37,Tracks,4,0))</f>
        <v>M</v>
      </c>
      <c r="I37" s="10" t="str">
        <f>IF(ISNA(VLOOKUP($E37,Tracks,5,0)),"",VLOOKUP($E37,Tracks,5,0))</f>
        <v>48346</v>
      </c>
    </row>
    <row r="38" spans="1:10" hidden="1" x14ac:dyDescent="0.25">
      <c r="A38" s="6" t="s">
        <v>168</v>
      </c>
      <c r="B38" s="6" t="s">
        <v>189</v>
      </c>
      <c r="C38" s="7">
        <v>45880</v>
      </c>
      <c r="D38" s="7">
        <v>45883</v>
      </c>
      <c r="E38" s="6" t="s">
        <v>72</v>
      </c>
      <c r="F38" s="8" t="str">
        <f>IF(ISNA(VLOOKUP($E38,Tracks,2,0)),"",VLOOKUP($E38,Tracks,2,0))</f>
        <v>Alton</v>
      </c>
      <c r="G38" s="8" t="str">
        <f>IF(ISNA(VLOOKUP($E38,Tracks,3,0)),"",VLOOKUP($E38,Tracks,3,0))</f>
        <v>VA</v>
      </c>
      <c r="H38" s="8" t="str">
        <f>IF(ISNA(VLOOKUP($E38,Tracks,4,0)),"",VLOOKUP($E38,Tracks,4,0))</f>
        <v>E</v>
      </c>
      <c r="I38" s="8" t="str">
        <f>IF(ISNA(VLOOKUP($E38,Tracks,5,0)),"",VLOOKUP($E38,Tracks,5,0))</f>
        <v>24520</v>
      </c>
    </row>
    <row r="39" spans="1:10" x14ac:dyDescent="0.25">
      <c r="A39" s="6" t="s">
        <v>25</v>
      </c>
      <c r="B39" s="6" t="s">
        <v>178</v>
      </c>
      <c r="C39" s="7">
        <v>45863</v>
      </c>
      <c r="D39" s="7">
        <v>45865</v>
      </c>
      <c r="E39" s="6" t="s">
        <v>63</v>
      </c>
      <c r="F39" s="10" t="str">
        <f>IF(ISNA(VLOOKUP($E39,Tracks,2,0)),"",VLOOKUP($E39,Tracks,2,0))</f>
        <v>Portland</v>
      </c>
      <c r="G39" s="10" t="str">
        <f>IF(ISNA(VLOOKUP($E39,Tracks,3,0)),"",VLOOKUP($E39,Tracks,3,0))</f>
        <v>OR</v>
      </c>
      <c r="H39" s="10" t="str">
        <f>IF(ISNA(VLOOKUP($E39,Tracks,4,0)),"",VLOOKUP($E39,Tracks,4,0))</f>
        <v>W</v>
      </c>
      <c r="I39" s="10" t="str">
        <f>IF(ISNA(VLOOKUP($E39,Tracks,5,0)),"",VLOOKUP($E39,Tracks,5,0))</f>
        <v>97217</v>
      </c>
    </row>
    <row r="40" spans="1:10" x14ac:dyDescent="0.25">
      <c r="A40" s="6" t="s">
        <v>234</v>
      </c>
      <c r="B40" s="6" t="s">
        <v>239</v>
      </c>
      <c r="C40" s="7">
        <v>45864</v>
      </c>
      <c r="D40" s="7">
        <v>45865</v>
      </c>
      <c r="E40" s="6" t="s">
        <v>13</v>
      </c>
      <c r="F40" s="10" t="str">
        <f>IF(ISNA(VLOOKUP($E40,Tracks,2,0)),"",VLOOKUP($E40,Tracks,2,0))</f>
        <v>Rockton</v>
      </c>
      <c r="G40" s="10" t="str">
        <f>IF(ISNA(VLOOKUP($E40,Tracks,3,0)),"",VLOOKUP($E40,Tracks,3,0))</f>
        <v>IL</v>
      </c>
      <c r="H40" s="10" t="str">
        <f>IF(ISNA(VLOOKUP($E40,Tracks,4,0)),"",VLOOKUP($E40,Tracks,4,0))</f>
        <v>M</v>
      </c>
      <c r="I40" s="10" t="str">
        <f>IF(ISNA(VLOOKUP($E40,Tracks,5,0)),"",VLOOKUP($E40,Tracks,5,0))</f>
        <v>61080</v>
      </c>
    </row>
    <row r="41" spans="1:10" hidden="1" x14ac:dyDescent="0.25">
      <c r="A41" s="6" t="s">
        <v>168</v>
      </c>
      <c r="B41" s="6" t="s">
        <v>189</v>
      </c>
      <c r="C41" s="7">
        <v>45885</v>
      </c>
      <c r="D41" s="7">
        <v>45886</v>
      </c>
      <c r="E41" s="6" t="s">
        <v>59</v>
      </c>
      <c r="F41" s="8" t="str">
        <f>IF(ISNA(VLOOKUP($E41,Tracks,2,0)),"",VLOOKUP($E41,Tracks,2,0))</f>
        <v>Indianapolis</v>
      </c>
      <c r="G41" s="8" t="str">
        <f>IF(ISNA(VLOOKUP($E41,Tracks,3,0)),"",VLOOKUP($E41,Tracks,3,0))</f>
        <v>IN</v>
      </c>
      <c r="H41" s="8" t="str">
        <f>IF(ISNA(VLOOKUP($E41,Tracks,4,0)),"",VLOOKUP($E41,Tracks,4,0))</f>
        <v>M</v>
      </c>
      <c r="I41" s="8" t="str">
        <f>IF(ISNA(VLOOKUP($E41,Tracks,5,0)),"",VLOOKUP($E41,Tracks,5,0))</f>
        <v>46222</v>
      </c>
    </row>
    <row r="42" spans="1:10" hidden="1" x14ac:dyDescent="0.25">
      <c r="A42" s="6" t="s">
        <v>168</v>
      </c>
      <c r="B42" s="6" t="s">
        <v>189</v>
      </c>
      <c r="C42" s="7">
        <v>45896</v>
      </c>
      <c r="D42" s="7">
        <v>45897</v>
      </c>
      <c r="E42" s="6" t="s">
        <v>70</v>
      </c>
      <c r="F42" s="8" t="str">
        <f>IF(ISNA(VLOOKUP($E42,Tracks,2,0)),"",VLOOKUP($E42,Tracks,2,0))</f>
        <v>Watkins Glen</v>
      </c>
      <c r="G42" s="8" t="str">
        <f>IF(ISNA(VLOOKUP($E42,Tracks,3,0)),"",VLOOKUP($E42,Tracks,3,0))</f>
        <v>NY</v>
      </c>
      <c r="H42" s="8" t="str">
        <f>IF(ISNA(VLOOKUP($E42,Tracks,4,0)),"",VLOOKUP($E42,Tracks,4,0))</f>
        <v>E</v>
      </c>
      <c r="I42" s="8" t="str">
        <f>IF(ISNA(VLOOKUP($E42,Tracks,5,0)),"",VLOOKUP($E42,Tracks,5,0))</f>
        <v>14891</v>
      </c>
    </row>
    <row r="43" spans="1:10" hidden="1" x14ac:dyDescent="0.25">
      <c r="A43" s="6" t="s">
        <v>168</v>
      </c>
      <c r="B43" s="6" t="s">
        <v>190</v>
      </c>
      <c r="C43" s="7">
        <v>45896</v>
      </c>
      <c r="D43" s="7">
        <v>45897</v>
      </c>
      <c r="E43" s="6" t="s">
        <v>19</v>
      </c>
      <c r="F43" s="8" t="str">
        <f>IF(ISNA(VLOOKUP($E43,Tracks,2,0)),"",VLOOKUP($E43,Tracks,2,0))</f>
        <v>Elkhart Lake</v>
      </c>
      <c r="G43" s="8" t="str">
        <f>IF(ISNA(VLOOKUP($E43,Tracks,3,0)),"",VLOOKUP($E43,Tracks,3,0))</f>
        <v>WI</v>
      </c>
      <c r="H43" s="8" t="str">
        <f>IF(ISNA(VLOOKUP($E43,Tracks,4,0)),"",VLOOKUP($E43,Tracks,4,0))</f>
        <v>M</v>
      </c>
      <c r="I43" s="8" t="str">
        <f>IF(ISNA(VLOOKUP($E43,Tracks,5,0)),"",VLOOKUP($E43,Tracks,5,0))</f>
        <v>53020</v>
      </c>
    </row>
    <row r="44" spans="1:10" x14ac:dyDescent="0.25">
      <c r="A44" s="6" t="s">
        <v>25</v>
      </c>
      <c r="B44" s="9" t="s">
        <v>179</v>
      </c>
      <c r="C44" s="7">
        <v>45869</v>
      </c>
      <c r="D44" s="7">
        <v>45872</v>
      </c>
      <c r="E44" s="6" t="s">
        <v>66</v>
      </c>
      <c r="F44" s="10" t="str">
        <f>IF(ISNA(VLOOKUP($E44,Tracks,2,0)),"",VLOOKUP($E44,Tracks,2,0))</f>
        <v>Millville</v>
      </c>
      <c r="G44" s="10" t="str">
        <f>IF(ISNA(VLOOKUP($E44,Tracks,3,0)),"",VLOOKUP($E44,Tracks,3,0))</f>
        <v>NJ</v>
      </c>
      <c r="H44" s="10" t="str">
        <f>IF(ISNA(VLOOKUP($E44,Tracks,4,0)),"",VLOOKUP($E44,Tracks,4,0))</f>
        <v>E</v>
      </c>
      <c r="I44" s="10" t="str">
        <f>IF(ISNA(VLOOKUP($E44,Tracks,5,0)),"",VLOOKUP($E44,Tracks,5,0))</f>
        <v>08332</v>
      </c>
    </row>
    <row r="45" spans="1:10" x14ac:dyDescent="0.25">
      <c r="A45" s="8" t="s">
        <v>97</v>
      </c>
      <c r="B45" s="8" t="s">
        <v>222</v>
      </c>
      <c r="C45" s="12">
        <v>45877</v>
      </c>
      <c r="D45" s="12">
        <v>45879</v>
      </c>
      <c r="E45" s="8" t="s">
        <v>154</v>
      </c>
      <c r="F45" s="13" t="str">
        <f>IF(ISNA(VLOOKUP($E45,Tracks,2,0)),"",VLOOKUP($E45,Tracks,2,0))</f>
        <v>Arlington</v>
      </c>
      <c r="G45" s="13" t="str">
        <f>IF(ISNA(VLOOKUP($E45,Tracks,3,0)),"",VLOOKUP($E45,Tracks,3,0))</f>
        <v>VT</v>
      </c>
      <c r="H45" s="13" t="str">
        <f>IF(ISNA(VLOOKUP($E45,Tracks,4,0)),"",VLOOKUP($E45,Tracks,4,0))</f>
        <v>E</v>
      </c>
      <c r="I45" s="13" t="str">
        <f>IF(ISNA(VLOOKUP($E45,Tracks,5,0)),"",VLOOKUP($E45,Tracks,5,0))</f>
        <v>05250</v>
      </c>
      <c r="J45" s="15"/>
    </row>
    <row r="46" spans="1:10" hidden="1" x14ac:dyDescent="0.25">
      <c r="A46" s="6" t="s">
        <v>168</v>
      </c>
      <c r="B46" s="6" t="s">
        <v>189</v>
      </c>
      <c r="C46" s="7">
        <v>45906</v>
      </c>
      <c r="D46" s="7">
        <v>45907</v>
      </c>
      <c r="E46" s="6" t="s">
        <v>59</v>
      </c>
      <c r="F46" s="8" t="str">
        <f>IF(ISNA(VLOOKUP($E46,Tracks,2,0)),"",VLOOKUP($E46,Tracks,2,0))</f>
        <v>Indianapolis</v>
      </c>
      <c r="G46" s="8" t="str">
        <f>IF(ISNA(VLOOKUP($E46,Tracks,3,0)),"",VLOOKUP($E46,Tracks,3,0))</f>
        <v>IN</v>
      </c>
      <c r="H46" s="8" t="str">
        <f>IF(ISNA(VLOOKUP($E46,Tracks,4,0)),"",VLOOKUP($E46,Tracks,4,0))</f>
        <v>M</v>
      </c>
      <c r="I46" s="8" t="str">
        <f>IF(ISNA(VLOOKUP($E46,Tracks,5,0)),"",VLOOKUP($E46,Tracks,5,0))</f>
        <v>46222</v>
      </c>
    </row>
    <row r="47" spans="1:10" x14ac:dyDescent="0.25">
      <c r="A47" s="8" t="s">
        <v>25</v>
      </c>
      <c r="B47" s="8" t="s">
        <v>180</v>
      </c>
      <c r="C47" s="12">
        <v>45884</v>
      </c>
      <c r="D47" s="12">
        <v>45886</v>
      </c>
      <c r="E47" s="8" t="s">
        <v>67</v>
      </c>
      <c r="F47" s="13" t="str">
        <f>IF(ISNA(VLOOKUP($E47,Tracks,2,0)),"",VLOOKUP($E47,Tracks,2,0))</f>
        <v>Summit Point</v>
      </c>
      <c r="G47" s="13" t="str">
        <f>IF(ISNA(VLOOKUP($E47,Tracks,3,0)),"",VLOOKUP($E47,Tracks,3,0))</f>
        <v>WV</v>
      </c>
      <c r="H47" s="13" t="str">
        <f>IF(ISNA(VLOOKUP($E47,Tracks,4,0)),"",VLOOKUP($E47,Tracks,4,0))</f>
        <v>E</v>
      </c>
      <c r="I47" s="13" t="str">
        <f>IF(ISNA(VLOOKUP($E47,Tracks,5,0)),"",VLOOKUP($E47,Tracks,5,0))</f>
        <v>25546</v>
      </c>
      <c r="J47" s="15"/>
    </row>
    <row r="48" spans="1:10" x14ac:dyDescent="0.25">
      <c r="A48" s="8" t="s">
        <v>5</v>
      </c>
      <c r="B48" s="8" t="s">
        <v>60</v>
      </c>
      <c r="C48" s="12">
        <v>45884</v>
      </c>
      <c r="D48" s="12">
        <v>45886</v>
      </c>
      <c r="E48" s="8" t="s">
        <v>16</v>
      </c>
      <c r="F48" s="13" t="str">
        <f>IF(ISNA(VLOOKUP($E48,Tracks,2,0)),"",VLOOKUP($E48,Tracks,2,0))</f>
        <v>Belding</v>
      </c>
      <c r="G48" s="13" t="str">
        <f>IF(ISNA(VLOOKUP($E48,Tracks,3,0)),"",VLOOKUP($E48,Tracks,3,0))</f>
        <v>MI</v>
      </c>
      <c r="H48" s="13" t="str">
        <f>IF(ISNA(VLOOKUP($E48,Tracks,4,0)),"",VLOOKUP($E48,Tracks,4,0))</f>
        <v>M</v>
      </c>
      <c r="I48" s="13" t="str">
        <f>IF(ISNA(VLOOKUP($E48,Tracks,5,0)),"",VLOOKUP($E48,Tracks,5,0))</f>
        <v>48809</v>
      </c>
      <c r="J48" s="14" t="s">
        <v>244</v>
      </c>
    </row>
    <row r="49" spans="1:10" x14ac:dyDescent="0.25">
      <c r="A49" s="6" t="s">
        <v>97</v>
      </c>
      <c r="B49" s="6" t="s">
        <v>223</v>
      </c>
      <c r="C49" s="7">
        <v>45897</v>
      </c>
      <c r="D49" s="7">
        <v>45901</v>
      </c>
      <c r="E49" s="6" t="s">
        <v>50</v>
      </c>
      <c r="F49" s="10" t="str">
        <f>IF(ISNA(VLOOKUP($E49,Tracks,2,0)),"",VLOOKUP($E49,Tracks,2,0))</f>
        <v>Lakeville</v>
      </c>
      <c r="G49" s="10" t="str">
        <f>IF(ISNA(VLOOKUP($E49,Tracks,3,0)),"",VLOOKUP($E49,Tracks,3,0))</f>
        <v>CT</v>
      </c>
      <c r="H49" s="10" t="str">
        <f>IF(ISNA(VLOOKUP($E49,Tracks,4,0)),"",VLOOKUP($E49,Tracks,4,0))</f>
        <v>E</v>
      </c>
      <c r="I49" s="10" t="str">
        <f>IF(ISNA(VLOOKUP($E49,Tracks,5,0)),"",VLOOKUP($E49,Tracks,5,0))</f>
        <v>06039</v>
      </c>
    </row>
    <row r="50" spans="1:10" x14ac:dyDescent="0.25">
      <c r="A50" s="6" t="s">
        <v>234</v>
      </c>
      <c r="B50" s="6" t="s">
        <v>239</v>
      </c>
      <c r="C50" s="7">
        <v>45898</v>
      </c>
      <c r="D50" s="7">
        <v>45900</v>
      </c>
      <c r="E50" s="6" t="s">
        <v>240</v>
      </c>
      <c r="F50" s="10" t="str">
        <f>IF(ISNA(VLOOKUP($E50,Tracks,2,0)),"",VLOOKUP($E50,Tracks,2,0))</f>
        <v>West Allis</v>
      </c>
      <c r="G50" s="10" t="str">
        <f>IF(ISNA(VLOOKUP($E50,Tracks,3,0)),"",VLOOKUP($E50,Tracks,3,0))</f>
        <v>WI</v>
      </c>
      <c r="H50" s="10" t="str">
        <f>IF(ISNA(VLOOKUP($E50,Tracks,4,0)),"",VLOOKUP($E50,Tracks,4,0))</f>
        <v>M</v>
      </c>
      <c r="I50" s="10" t="str">
        <f>IF(ISNA(VLOOKUP($E50,Tracks,5,0)),"",VLOOKUP($E50,Tracks,5,0))</f>
        <v>53214</v>
      </c>
      <c r="J50" t="s">
        <v>246</v>
      </c>
    </row>
    <row r="51" spans="1:10" x14ac:dyDescent="0.25">
      <c r="A51" s="6" t="s">
        <v>91</v>
      </c>
      <c r="B51" s="6" t="s">
        <v>227</v>
      </c>
      <c r="C51" s="7">
        <v>45899</v>
      </c>
      <c r="D51" s="7">
        <v>45900</v>
      </c>
      <c r="E51" s="6" t="s">
        <v>228</v>
      </c>
      <c r="F51" s="10" t="str">
        <f>IF(ISNA(VLOOKUP($E51,Tracks,2,0)),"",VLOOKUP($E51,Tracks,2,0))</f>
        <v>Brainerd</v>
      </c>
      <c r="G51" s="10" t="str">
        <f>IF(ISNA(VLOOKUP($E51,Tracks,3,0)),"",VLOOKUP($E51,Tracks,3,0))</f>
        <v>MN</v>
      </c>
      <c r="H51" s="10" t="str">
        <f>IF(ISNA(VLOOKUP($E51,Tracks,4,0)),"",VLOOKUP($E51,Tracks,4,0))</f>
        <v>M</v>
      </c>
      <c r="I51" s="10" t="str">
        <f>IF(ISNA(VLOOKUP($E51,Tracks,5,0)),"",VLOOKUP($E51,Tracks,5,0))</f>
        <v>56401</v>
      </c>
    </row>
    <row r="52" spans="1:10" x14ac:dyDescent="0.25">
      <c r="A52" s="6" t="s">
        <v>25</v>
      </c>
      <c r="B52" s="6" t="s">
        <v>181</v>
      </c>
      <c r="C52" s="7">
        <v>45904</v>
      </c>
      <c r="D52" s="7">
        <v>45907</v>
      </c>
      <c r="E52" s="6" t="s">
        <v>70</v>
      </c>
      <c r="F52" s="10" t="str">
        <f>IF(ISNA(VLOOKUP($E52,Tracks,2,0)),"",VLOOKUP($E52,Tracks,2,0))</f>
        <v>Watkins Glen</v>
      </c>
      <c r="G52" s="10" t="str">
        <f>IF(ISNA(VLOOKUP($E52,Tracks,3,0)),"",VLOOKUP($E52,Tracks,3,0))</f>
        <v>NY</v>
      </c>
      <c r="H52" s="10" t="str">
        <f>IF(ISNA(VLOOKUP($E52,Tracks,4,0)),"",VLOOKUP($E52,Tracks,4,0))</f>
        <v>E</v>
      </c>
      <c r="I52" s="10" t="str">
        <f>IF(ISNA(VLOOKUP($E52,Tracks,5,0)),"",VLOOKUP($E52,Tracks,5,0))</f>
        <v>14891</v>
      </c>
    </row>
    <row r="53" spans="1:10" x14ac:dyDescent="0.25">
      <c r="A53" s="6" t="s">
        <v>89</v>
      </c>
      <c r="B53" s="9" t="s">
        <v>204</v>
      </c>
      <c r="C53" s="7">
        <v>45906</v>
      </c>
      <c r="D53" s="7">
        <v>45907</v>
      </c>
      <c r="E53" s="6" t="s">
        <v>63</v>
      </c>
      <c r="F53" s="10" t="str">
        <f>IF(ISNA(VLOOKUP($E53,Tracks,2,0)),"",VLOOKUP($E53,Tracks,2,0))</f>
        <v>Portland</v>
      </c>
      <c r="G53" s="10" t="str">
        <f>IF(ISNA(VLOOKUP($E53,Tracks,3,0)),"",VLOOKUP($E53,Tracks,3,0))</f>
        <v>OR</v>
      </c>
      <c r="H53" s="10" t="str">
        <f>IF(ISNA(VLOOKUP($E53,Tracks,4,0)),"",VLOOKUP($E53,Tracks,4,0))</f>
        <v>W</v>
      </c>
      <c r="I53" s="10" t="str">
        <f>IF(ISNA(VLOOKUP($E53,Tracks,5,0)),"",VLOOKUP($E53,Tracks,5,0))</f>
        <v>97217</v>
      </c>
    </row>
    <row r="54" spans="1:10" x14ac:dyDescent="0.25">
      <c r="A54" s="6" t="s">
        <v>5</v>
      </c>
      <c r="B54" s="6" t="s">
        <v>18</v>
      </c>
      <c r="C54" s="7">
        <v>45912</v>
      </c>
      <c r="D54" s="7">
        <v>45914</v>
      </c>
      <c r="E54" s="6" t="s">
        <v>19</v>
      </c>
      <c r="F54" s="10" t="str">
        <f>IF(ISNA(VLOOKUP($E54,Tracks,2,0)),"",VLOOKUP($E54,Tracks,2,0))</f>
        <v>Elkhart Lake</v>
      </c>
      <c r="G54" s="10" t="str">
        <f>IF(ISNA(VLOOKUP($E54,Tracks,3,0)),"",VLOOKUP($E54,Tracks,3,0))</f>
        <v>WI</v>
      </c>
      <c r="H54" s="10" t="str">
        <f>IF(ISNA(VLOOKUP($E54,Tracks,4,0)),"",VLOOKUP($E54,Tracks,4,0))</f>
        <v>M</v>
      </c>
      <c r="I54" s="10" t="str">
        <f>IF(ISNA(VLOOKUP($E54,Tracks,5,0)),"",VLOOKUP($E54,Tracks,5,0))</f>
        <v>53020</v>
      </c>
    </row>
    <row r="55" spans="1:10" hidden="1" x14ac:dyDescent="0.25">
      <c r="A55" s="6" t="s">
        <v>168</v>
      </c>
      <c r="B55" s="6" t="s">
        <v>189</v>
      </c>
      <c r="C55" s="7">
        <v>45923</v>
      </c>
      <c r="D55" s="7">
        <v>45924</v>
      </c>
      <c r="E55" s="6" t="s">
        <v>35</v>
      </c>
      <c r="F55" s="8" t="str">
        <f>IF(ISNA(VLOOKUP($E55,Tracks,2,0)),"",VLOOKUP($E55,Tracks,2,0))</f>
        <v>Braselton</v>
      </c>
      <c r="G55" s="8" t="str">
        <f>IF(ISNA(VLOOKUP($E55,Tracks,3,0)),"",VLOOKUP($E55,Tracks,3,0))</f>
        <v>GA</v>
      </c>
      <c r="H55" s="8" t="str">
        <f>IF(ISNA(VLOOKUP($E55,Tracks,4,0)),"",VLOOKUP($E55,Tracks,4,0))</f>
        <v>S</v>
      </c>
      <c r="I55" s="8" t="str">
        <f>IF(ISNA(VLOOKUP($E55,Tracks,5,0)),"",VLOOKUP($E55,Tracks,5,0))</f>
        <v>53020</v>
      </c>
      <c r="J55" s="5"/>
    </row>
    <row r="56" spans="1:10" x14ac:dyDescent="0.25">
      <c r="A56" s="6" t="s">
        <v>93</v>
      </c>
      <c r="B56" s="6" t="s">
        <v>170</v>
      </c>
      <c r="C56" s="7">
        <v>45912</v>
      </c>
      <c r="D56" s="7">
        <v>45914</v>
      </c>
      <c r="E56" s="6" t="s">
        <v>32</v>
      </c>
      <c r="F56" s="10" t="str">
        <f>IF(ISNA(VLOOKUP($E56,Tracks,2,0)),"",VLOOKUP($E56,Tracks,2,0))</f>
        <v>Decatur</v>
      </c>
      <c r="G56" s="10" t="str">
        <f>IF(ISNA(VLOOKUP($E56,Tracks,3,0)),"",VLOOKUP($E56,Tracks,3,0))</f>
        <v>TX</v>
      </c>
      <c r="H56" s="10" t="str">
        <f>IF(ISNA(VLOOKUP($E56,Tracks,4,0)),"",VLOOKUP($E56,Tracks,4,0))</f>
        <v>W</v>
      </c>
      <c r="I56" s="10" t="str">
        <f>IF(ISNA(VLOOKUP($E56,Tracks,5,0)),"",VLOOKUP($E56,Tracks,5,0))</f>
        <v>76234</v>
      </c>
    </row>
    <row r="57" spans="1:10" hidden="1" x14ac:dyDescent="0.25">
      <c r="A57" s="6" t="s">
        <v>168</v>
      </c>
      <c r="B57" s="6" t="s">
        <v>189</v>
      </c>
      <c r="C57" s="7">
        <v>45929</v>
      </c>
      <c r="D57" s="7">
        <v>45930</v>
      </c>
      <c r="E57" s="6" t="s">
        <v>35</v>
      </c>
      <c r="F57" s="8" t="str">
        <f>IF(ISNA(VLOOKUP($E57,Tracks,2,0)),"",VLOOKUP($E57,Tracks,2,0))</f>
        <v>Braselton</v>
      </c>
      <c r="G57" s="8" t="str">
        <f>IF(ISNA(VLOOKUP($E57,Tracks,3,0)),"",VLOOKUP($E57,Tracks,3,0))</f>
        <v>GA</v>
      </c>
      <c r="H57" s="8" t="str">
        <f>IF(ISNA(VLOOKUP($E57,Tracks,4,0)),"",VLOOKUP($E57,Tracks,4,0))</f>
        <v>S</v>
      </c>
      <c r="I57" s="8" t="str">
        <f>IF(ISNA(VLOOKUP($E57,Tracks,5,0)),"",VLOOKUP($E57,Tracks,5,0))</f>
        <v>53020</v>
      </c>
    </row>
    <row r="58" spans="1:10" hidden="1" x14ac:dyDescent="0.25">
      <c r="A58" s="6" t="s">
        <v>168</v>
      </c>
      <c r="B58" s="6" t="s">
        <v>189</v>
      </c>
      <c r="C58" s="7">
        <v>45931</v>
      </c>
      <c r="D58" s="7">
        <v>45932</v>
      </c>
      <c r="E58" s="6" t="s">
        <v>35</v>
      </c>
      <c r="F58" s="8" t="str">
        <f>IF(ISNA(VLOOKUP($E58,Tracks,2,0)),"",VLOOKUP($E58,Tracks,2,0))</f>
        <v>Braselton</v>
      </c>
      <c r="G58" s="8" t="str">
        <f>IF(ISNA(VLOOKUP($E58,Tracks,3,0)),"",VLOOKUP($E58,Tracks,3,0))</f>
        <v>GA</v>
      </c>
      <c r="H58" s="8" t="str">
        <f>IF(ISNA(VLOOKUP($E58,Tracks,4,0)),"",VLOOKUP($E58,Tracks,4,0))</f>
        <v>S</v>
      </c>
      <c r="I58" s="8" t="str">
        <f>IF(ISNA(VLOOKUP($E58,Tracks,5,0)),"",VLOOKUP($E58,Tracks,5,0))</f>
        <v>53020</v>
      </c>
    </row>
    <row r="59" spans="1:10" x14ac:dyDescent="0.25">
      <c r="A59" s="6" t="s">
        <v>95</v>
      </c>
      <c r="B59" s="6" t="s">
        <v>193</v>
      </c>
      <c r="C59" s="7">
        <v>45913</v>
      </c>
      <c r="D59" s="7">
        <v>45914</v>
      </c>
      <c r="E59" s="6" t="s">
        <v>148</v>
      </c>
      <c r="F59" s="10" t="str">
        <f>IF(ISNA(VLOOKUP($E59,Tracks,2,0)),"",VLOOKUP($E59,Tracks,2,0))</f>
        <v>Bloomington</v>
      </c>
      <c r="G59" s="10" t="str">
        <f>IF(ISNA(VLOOKUP($E59,Tracks,3,0)),"",VLOOKUP($E59,Tracks,3,0))</f>
        <v>GA</v>
      </c>
      <c r="H59" s="10" t="str">
        <f>IF(ISNA(VLOOKUP($E59,Tracks,4,0)),"",VLOOKUP($E59,Tracks,4,0))</f>
        <v>S</v>
      </c>
      <c r="I59" s="10" t="str">
        <f>IF(ISNA(VLOOKUP($E59,Tracks,5,0)),"",VLOOKUP($E59,Tracks,5,0))</f>
        <v>31302</v>
      </c>
    </row>
    <row r="60" spans="1:10" x14ac:dyDescent="0.25">
      <c r="A60" s="6" t="s">
        <v>81</v>
      </c>
      <c r="B60" s="6" t="s">
        <v>192</v>
      </c>
      <c r="C60" s="7">
        <v>45913</v>
      </c>
      <c r="D60" s="7">
        <v>45914</v>
      </c>
      <c r="E60" s="6" t="s">
        <v>83</v>
      </c>
      <c r="F60" s="10" t="str">
        <f>IF(ISNA(VLOOKUP($E60,Tracks,2,0)),"",VLOOKUP($E60,Tracks,2,0))</f>
        <v>Buttonwillow</v>
      </c>
      <c r="G60" s="10" t="str">
        <f>IF(ISNA(VLOOKUP($E60,Tracks,3,0)),"",VLOOKUP($E60,Tracks,3,0))</f>
        <v>CA</v>
      </c>
      <c r="H60" s="10" t="str">
        <f>IF(ISNA(VLOOKUP($E60,Tracks,4,0)),"",VLOOKUP($E60,Tracks,4,0))</f>
        <v>W</v>
      </c>
      <c r="I60" s="10" t="str">
        <f>IF(ISNA(VLOOKUP($E60,Tracks,5,0)),"",VLOOKUP($E60,Tracks,5,0))</f>
        <v>93206</v>
      </c>
    </row>
    <row r="61" spans="1:10" x14ac:dyDescent="0.25">
      <c r="A61" s="8" t="s">
        <v>168</v>
      </c>
      <c r="B61" s="8" t="s">
        <v>167</v>
      </c>
      <c r="C61" s="12">
        <v>45916</v>
      </c>
      <c r="D61" s="12">
        <v>45919</v>
      </c>
      <c r="E61" s="8" t="s">
        <v>115</v>
      </c>
      <c r="F61" s="13" t="str">
        <f>IF(ISNA(VLOOKUP($E61,Tracks,2,0)),"",VLOOKUP($E61,Tracks,2,0))</f>
        <v>Put-In-Bay</v>
      </c>
      <c r="G61" s="13" t="str">
        <f>IF(ISNA(VLOOKUP($E61,Tracks,3,0)),"",VLOOKUP($E61,Tracks,3,0))</f>
        <v>OH</v>
      </c>
      <c r="H61" s="13" t="str">
        <f>IF(ISNA(VLOOKUP($E61,Tracks,4,0)),"",VLOOKUP($E61,Tracks,4,0))</f>
        <v>M</v>
      </c>
      <c r="I61" s="13" t="str">
        <f>IF(ISNA(VLOOKUP($E61,Tracks,5,0)),"",VLOOKUP($E61,Tracks,5,0))</f>
        <v>43456</v>
      </c>
      <c r="J61" s="15" t="s">
        <v>246</v>
      </c>
    </row>
    <row r="62" spans="1:10" x14ac:dyDescent="0.25">
      <c r="A62" s="8" t="s">
        <v>25</v>
      </c>
      <c r="B62" s="8" t="s">
        <v>182</v>
      </c>
      <c r="C62" s="12">
        <v>45918</v>
      </c>
      <c r="D62" s="12">
        <v>45921</v>
      </c>
      <c r="E62" s="8" t="s">
        <v>72</v>
      </c>
      <c r="F62" s="13" t="str">
        <f>IF(ISNA(VLOOKUP($E62,Tracks,2,0)),"",VLOOKUP($E62,Tracks,2,0))</f>
        <v>Alton</v>
      </c>
      <c r="G62" s="13" t="str">
        <f>IF(ISNA(VLOOKUP($E62,Tracks,3,0)),"",VLOOKUP($E62,Tracks,3,0))</f>
        <v>VA</v>
      </c>
      <c r="H62" s="13" t="str">
        <f>IF(ISNA(VLOOKUP($E62,Tracks,4,0)),"",VLOOKUP($E62,Tracks,4,0))</f>
        <v>E</v>
      </c>
      <c r="I62" s="13" t="str">
        <f>IF(ISNA(VLOOKUP($E62,Tracks,5,0)),"",VLOOKUP($E62,Tracks,5,0))</f>
        <v>24520</v>
      </c>
      <c r="J62" s="15"/>
    </row>
    <row r="63" spans="1:10" x14ac:dyDescent="0.25">
      <c r="A63" s="8" t="s">
        <v>99</v>
      </c>
      <c r="B63" s="8" t="s">
        <v>208</v>
      </c>
      <c r="C63" s="12">
        <v>45919</v>
      </c>
      <c r="D63" s="12">
        <v>45921</v>
      </c>
      <c r="E63" s="8" t="s">
        <v>70</v>
      </c>
      <c r="F63" s="13" t="str">
        <f>IF(ISNA(VLOOKUP($E63,Tracks,2,0)),"",VLOOKUP($E63,Tracks,2,0))</f>
        <v>Watkins Glen</v>
      </c>
      <c r="G63" s="13" t="str">
        <f>IF(ISNA(VLOOKUP($E63,Tracks,3,0)),"",VLOOKUP($E63,Tracks,3,0))</f>
        <v>NY</v>
      </c>
      <c r="H63" s="13" t="str">
        <f>IF(ISNA(VLOOKUP($E63,Tracks,4,0)),"",VLOOKUP($E63,Tracks,4,0))</f>
        <v>E</v>
      </c>
      <c r="I63" s="13" t="str">
        <f>IF(ISNA(VLOOKUP($E63,Tracks,5,0)),"",VLOOKUP($E63,Tracks,5,0))</f>
        <v>14891</v>
      </c>
      <c r="J63" s="15"/>
    </row>
    <row r="64" spans="1:10" x14ac:dyDescent="0.25">
      <c r="A64" s="8" t="s">
        <v>234</v>
      </c>
      <c r="B64" s="8" t="s">
        <v>239</v>
      </c>
      <c r="C64" s="12">
        <v>45920</v>
      </c>
      <c r="D64" s="12">
        <v>45921</v>
      </c>
      <c r="E64" s="8" t="s">
        <v>9</v>
      </c>
      <c r="F64" s="13" t="str">
        <f>IF(ISNA(VLOOKUP($E64,Tracks,2,0)),"",VLOOKUP($E64,Tracks,2,0))</f>
        <v>South Haven</v>
      </c>
      <c r="G64" s="13" t="str">
        <f>IF(ISNA(VLOOKUP($E64,Tracks,3,0)),"",VLOOKUP($E64,Tracks,3,0))</f>
        <v>MI</v>
      </c>
      <c r="H64" s="13" t="str">
        <f>IF(ISNA(VLOOKUP($E64,Tracks,4,0)),"",VLOOKUP($E64,Tracks,4,0))</f>
        <v>M</v>
      </c>
      <c r="I64" s="13" t="str">
        <f>IF(ISNA(VLOOKUP($E64,Tracks,5,0)),"",VLOOKUP($E64,Tracks,5,0))</f>
        <v>49090</v>
      </c>
      <c r="J64" s="15"/>
    </row>
    <row r="65" spans="1:10" x14ac:dyDescent="0.25">
      <c r="A65" s="8" t="s">
        <v>97</v>
      </c>
      <c r="B65" s="8" t="s">
        <v>224</v>
      </c>
      <c r="C65" s="12">
        <v>45926</v>
      </c>
      <c r="D65" s="12">
        <v>45927</v>
      </c>
      <c r="E65" s="8" t="s">
        <v>50</v>
      </c>
      <c r="F65" s="13" t="str">
        <f>IF(ISNA(VLOOKUP($E65,Tracks,2,0)),"",VLOOKUP($E65,Tracks,2,0))</f>
        <v>Lakeville</v>
      </c>
      <c r="G65" s="13" t="str">
        <f>IF(ISNA(VLOOKUP($E65,Tracks,3,0)),"",VLOOKUP($E65,Tracks,3,0))</f>
        <v>CT</v>
      </c>
      <c r="H65" s="13" t="str">
        <f>IF(ISNA(VLOOKUP($E65,Tracks,4,0)),"",VLOOKUP($E65,Tracks,4,0))</f>
        <v>E</v>
      </c>
      <c r="I65" s="13" t="str">
        <f>IF(ISNA(VLOOKUP($E65,Tracks,5,0)),"",VLOOKUP($E65,Tracks,5,0))</f>
        <v>06039</v>
      </c>
      <c r="J65" s="15"/>
    </row>
    <row r="66" spans="1:10" x14ac:dyDescent="0.25">
      <c r="A66" s="8" t="s">
        <v>93</v>
      </c>
      <c r="B66" s="8" t="s">
        <v>171</v>
      </c>
      <c r="C66" s="12">
        <v>45933</v>
      </c>
      <c r="D66" s="12">
        <v>45935</v>
      </c>
      <c r="E66" s="8" t="s">
        <v>156</v>
      </c>
      <c r="F66" s="13" t="str">
        <f>IF(ISNA(VLOOKUP($E66,Tracks,2,0)),"",VLOOKUP($E66,Tracks,2,0))</f>
        <v>Jennings</v>
      </c>
      <c r="G66" s="13" t="str">
        <f>IF(ISNA(VLOOKUP($E66,Tracks,3,0)),"",VLOOKUP($E66,Tracks,3,0))</f>
        <v>OK</v>
      </c>
      <c r="H66" s="13" t="str">
        <f>IF(ISNA(VLOOKUP($E66,Tracks,4,0)),"",VLOOKUP($E66,Tracks,4,0))</f>
        <v>W</v>
      </c>
      <c r="I66" s="13" t="str">
        <f>IF(ISNA(VLOOKUP($E66,Tracks,5,0)),"",VLOOKUP($E66,Tracks,5,0))</f>
        <v>74038</v>
      </c>
      <c r="J66" s="15"/>
    </row>
    <row r="67" spans="1:10" x14ac:dyDescent="0.25">
      <c r="A67" s="8" t="s">
        <v>87</v>
      </c>
      <c r="B67" s="8" t="s">
        <v>197</v>
      </c>
      <c r="C67" s="12">
        <v>45933</v>
      </c>
      <c r="D67" s="12">
        <v>45935</v>
      </c>
      <c r="E67" s="8" t="s">
        <v>173</v>
      </c>
      <c r="F67" s="13" t="str">
        <f>IF(ISNA(VLOOKUP($E67,Tracks,2,0)),"",VLOOKUP($E67,Tracks,2,0))</f>
        <v>Sanoma</v>
      </c>
      <c r="G67" s="13" t="str">
        <f>IF(ISNA(VLOOKUP($E67,Tracks,3,0)),"",VLOOKUP($E67,Tracks,3,0))</f>
        <v>CA</v>
      </c>
      <c r="H67" s="13" t="str">
        <f>IF(ISNA(VLOOKUP($E67,Tracks,4,0)),"",VLOOKUP($E67,Tracks,4,0))</f>
        <v>W</v>
      </c>
      <c r="I67" s="13" t="str">
        <f>IF(ISNA(VLOOKUP($E67,Tracks,5,0)),"",VLOOKUP($E67,Tracks,5,0))</f>
        <v>95476</v>
      </c>
      <c r="J67" s="15"/>
    </row>
    <row r="68" spans="1:10" x14ac:dyDescent="0.25">
      <c r="A68" s="8" t="s">
        <v>5</v>
      </c>
      <c r="B68" s="8" t="s">
        <v>166</v>
      </c>
      <c r="C68" s="12">
        <v>45940</v>
      </c>
      <c r="D68" s="12">
        <v>45942</v>
      </c>
      <c r="E68" s="8" t="s">
        <v>27</v>
      </c>
      <c r="F68" s="13" t="str">
        <f>IF(ISNA(VLOOKUP($E68,Tracks,2,0)),"",VLOOKUP($E68,Tracks,2,0))</f>
        <v>Gravois Mills</v>
      </c>
      <c r="G68" s="13" t="str">
        <f>IF(ISNA(VLOOKUP($E68,Tracks,3,0)),"",VLOOKUP($E68,Tracks,3,0))</f>
        <v>MO</v>
      </c>
      <c r="H68" s="13" t="str">
        <f>IF(ISNA(VLOOKUP($E68,Tracks,4,0)),"",VLOOKUP($E68,Tracks,4,0))</f>
        <v>S</v>
      </c>
      <c r="I68" s="13" t="str">
        <f>IF(ISNA(VLOOKUP($E68,Tracks,5,0)),"",VLOOKUP($E68,Tracks,5,0))</f>
        <v>65037</v>
      </c>
      <c r="J68" s="14" t="s">
        <v>244</v>
      </c>
    </row>
    <row r="69" spans="1:10" x14ac:dyDescent="0.25">
      <c r="A69" s="8" t="s">
        <v>25</v>
      </c>
      <c r="B69" s="8" t="s">
        <v>185</v>
      </c>
      <c r="C69" s="12">
        <v>45940</v>
      </c>
      <c r="D69" s="12">
        <v>45942</v>
      </c>
      <c r="E69" s="8" t="s">
        <v>28</v>
      </c>
      <c r="F69" s="13" t="str">
        <f>IF(ISNA(VLOOKUP($E69,Tracks,2,0)),"",VLOOKUP($E69,Tracks,2,0))</f>
        <v>Willows</v>
      </c>
      <c r="G69" s="13" t="str">
        <f>IF(ISNA(VLOOKUP($E69,Tracks,3,0)),"",VLOOKUP($E69,Tracks,3,0))</f>
        <v>CA</v>
      </c>
      <c r="H69" s="13" t="str">
        <f>IF(ISNA(VLOOKUP($E69,Tracks,4,0)),"",VLOOKUP($E69,Tracks,4,0))</f>
        <v>W</v>
      </c>
      <c r="I69" s="13" t="str">
        <f>IF(ISNA(VLOOKUP($E69,Tracks,5,0)),"",VLOOKUP($E69,Tracks,5,0))</f>
        <v>95988</v>
      </c>
      <c r="J69" s="15"/>
    </row>
    <row r="70" spans="1:10" x14ac:dyDescent="0.25">
      <c r="A70" s="8" t="s">
        <v>25</v>
      </c>
      <c r="B70" s="8" t="s">
        <v>186</v>
      </c>
      <c r="C70" s="12">
        <v>45947</v>
      </c>
      <c r="D70" s="12">
        <v>45949</v>
      </c>
      <c r="E70" s="8" t="s">
        <v>183</v>
      </c>
      <c r="F70" s="13" t="str">
        <f>IF(ISNA(VLOOKUP($E70,Tracks,2,0)),"",VLOOKUP($E70,Tracks,2,0))</f>
        <v>Birmingham</v>
      </c>
      <c r="G70" s="13" t="str">
        <f>IF(ISNA(VLOOKUP($E70,Tracks,3,0)),"",VLOOKUP($E70,Tracks,3,0))</f>
        <v>AL</v>
      </c>
      <c r="H70" s="13" t="str">
        <f>IF(ISNA(VLOOKUP($E70,Tracks,4,0)),"",VLOOKUP($E70,Tracks,4,0))</f>
        <v>S</v>
      </c>
      <c r="I70" s="13" t="str">
        <f>IF(ISNA(VLOOKUP($E70,Tracks,5,0)),"",VLOOKUP($E70,Tracks,5,0))</f>
        <v>35094</v>
      </c>
      <c r="J70" s="15"/>
    </row>
    <row r="71" spans="1:10" x14ac:dyDescent="0.25">
      <c r="A71" s="6" t="s">
        <v>234</v>
      </c>
      <c r="B71" s="6" t="s">
        <v>239</v>
      </c>
      <c r="C71" s="7">
        <v>45948</v>
      </c>
      <c r="D71" s="7">
        <v>45949</v>
      </c>
      <c r="E71" s="6" t="s">
        <v>13</v>
      </c>
      <c r="F71" s="10" t="str">
        <f>IF(ISNA(VLOOKUP($E71,Tracks,2,0)),"",VLOOKUP($E71,Tracks,2,0))</f>
        <v>Rockton</v>
      </c>
      <c r="G71" s="10" t="str">
        <f>IF(ISNA(VLOOKUP($E71,Tracks,3,0)),"",VLOOKUP($E71,Tracks,3,0))</f>
        <v>IL</v>
      </c>
      <c r="H71" s="10" t="str">
        <f>IF(ISNA(VLOOKUP($E71,Tracks,4,0)),"",VLOOKUP($E71,Tracks,4,0))</f>
        <v>M</v>
      </c>
      <c r="I71" s="10" t="str">
        <f>IF(ISNA(VLOOKUP($E71,Tracks,5,0)),"",VLOOKUP($E71,Tracks,5,0))</f>
        <v>61080</v>
      </c>
    </row>
    <row r="72" spans="1:10" x14ac:dyDescent="0.25">
      <c r="A72" s="6" t="s">
        <v>25</v>
      </c>
      <c r="B72" s="6" t="s">
        <v>172</v>
      </c>
      <c r="C72" s="7">
        <v>45960</v>
      </c>
      <c r="D72" s="7">
        <v>45963</v>
      </c>
      <c r="E72" s="6" t="s">
        <v>78</v>
      </c>
      <c r="F72" s="10" t="str">
        <f>IF(ISNA(VLOOKUP($E72,Tracks,2,0)),"",VLOOKUP($E72,Tracks,2,0))</f>
        <v>Austin</v>
      </c>
      <c r="G72" s="10" t="str">
        <f>IF(ISNA(VLOOKUP($E72,Tracks,3,0)),"",VLOOKUP($E72,Tracks,3,0))</f>
        <v>TX</v>
      </c>
      <c r="H72" s="10" t="str">
        <f>IF(ISNA(VLOOKUP($E72,Tracks,4,0)),"",VLOOKUP($E72,Tracks,4,0))</f>
        <v>W</v>
      </c>
      <c r="I72" s="10" t="str">
        <f>IF(ISNA(VLOOKUP($E72,Tracks,5,0)),"",VLOOKUP($E72,Tracks,5,0))</f>
        <v>78617</v>
      </c>
    </row>
    <row r="73" spans="1:10" x14ac:dyDescent="0.25">
      <c r="A73" s="6" t="s">
        <v>87</v>
      </c>
      <c r="B73" s="6" t="s">
        <v>198</v>
      </c>
      <c r="C73" s="7">
        <v>45961</v>
      </c>
      <c r="D73" s="7">
        <v>45963</v>
      </c>
      <c r="E73" s="6" t="s">
        <v>28</v>
      </c>
      <c r="F73" s="10" t="str">
        <f>IF(ISNA(VLOOKUP($E73,Tracks,2,0)),"",VLOOKUP($E73,Tracks,2,0))</f>
        <v>Willows</v>
      </c>
      <c r="G73" s="10" t="str">
        <f>IF(ISNA(VLOOKUP($E73,Tracks,3,0)),"",VLOOKUP($E73,Tracks,3,0))</f>
        <v>CA</v>
      </c>
      <c r="H73" s="10" t="str">
        <f>IF(ISNA(VLOOKUP($E73,Tracks,4,0)),"",VLOOKUP($E73,Tracks,4,0))</f>
        <v>W</v>
      </c>
      <c r="I73" s="10" t="str">
        <f>IF(ISNA(VLOOKUP($E73,Tracks,5,0)),"",VLOOKUP($E73,Tracks,5,0))</f>
        <v>95988</v>
      </c>
    </row>
    <row r="74" spans="1:10" x14ac:dyDescent="0.25">
      <c r="A74" s="6" t="s">
        <v>95</v>
      </c>
      <c r="B74" s="6" t="s">
        <v>194</v>
      </c>
      <c r="C74" s="7">
        <v>45969</v>
      </c>
      <c r="D74" s="7">
        <v>45970</v>
      </c>
      <c r="E74" s="6" t="s">
        <v>35</v>
      </c>
      <c r="F74" s="10" t="str">
        <f>IF(ISNA(VLOOKUP($E74,Tracks,2,0)),"",VLOOKUP($E74,Tracks,2,0))</f>
        <v>Braselton</v>
      </c>
      <c r="G74" s="10" t="str">
        <f>IF(ISNA(VLOOKUP($E74,Tracks,3,0)),"",VLOOKUP($E74,Tracks,3,0))</f>
        <v>GA</v>
      </c>
      <c r="H74" s="10" t="str">
        <f>IF(ISNA(VLOOKUP($E74,Tracks,4,0)),"",VLOOKUP($E74,Tracks,4,0))</f>
        <v>S</v>
      </c>
      <c r="I74" s="10" t="str">
        <f>IF(ISNA(VLOOKUP($E74,Tracks,5,0)),"",VLOOKUP($E74,Tracks,5,0))</f>
        <v>53020</v>
      </c>
    </row>
    <row r="75" spans="1:10" x14ac:dyDescent="0.25">
      <c r="A75" s="6" t="s">
        <v>81</v>
      </c>
      <c r="B75" s="6" t="s">
        <v>85</v>
      </c>
      <c r="C75" s="7">
        <v>45969</v>
      </c>
      <c r="D75" s="7">
        <v>45970</v>
      </c>
      <c r="E75" s="6" t="s">
        <v>84</v>
      </c>
      <c r="F75" s="10" t="str">
        <f>IF(ISNA(VLOOKUP($E75,Tracks,2,0)),"",VLOOKUP($E75,Tracks,2,0))</f>
        <v>Rosamond</v>
      </c>
      <c r="G75" s="10" t="str">
        <f>IF(ISNA(VLOOKUP($E75,Tracks,3,0)),"",VLOOKUP($E75,Tracks,3,0))</f>
        <v>CA</v>
      </c>
      <c r="H75" s="10" t="str">
        <f>IF(ISNA(VLOOKUP($E75,Tracks,4,0)),"",VLOOKUP($E75,Tracks,4,0))</f>
        <v>W</v>
      </c>
      <c r="I75" s="10" t="str">
        <f>IF(ISNA(VLOOKUP($E75,Tracks,5,0)),"",VLOOKUP($E75,Tracks,5,0))</f>
        <v>93560</v>
      </c>
    </row>
    <row r="76" spans="1:10" x14ac:dyDescent="0.25">
      <c r="A76" s="6" t="s">
        <v>99</v>
      </c>
      <c r="B76" s="6" t="s">
        <v>209</v>
      </c>
      <c r="C76" s="7">
        <v>45974</v>
      </c>
      <c r="D76" s="7">
        <v>45977</v>
      </c>
      <c r="E76" s="6" t="s">
        <v>67</v>
      </c>
      <c r="F76" s="10" t="str">
        <f>IF(ISNA(VLOOKUP($E76,Tracks,2,0)),"",VLOOKUP($E76,Tracks,2,0))</f>
        <v>Summit Point</v>
      </c>
      <c r="G76" s="10" t="str">
        <f>IF(ISNA(VLOOKUP($E76,Tracks,3,0)),"",VLOOKUP($E76,Tracks,3,0))</f>
        <v>WV</v>
      </c>
      <c r="H76" s="10" t="str">
        <f>IF(ISNA(VLOOKUP($E76,Tracks,4,0)),"",VLOOKUP($E76,Tracks,4,0))</f>
        <v>E</v>
      </c>
      <c r="I76" s="10" t="str">
        <f>IF(ISNA(VLOOKUP($E76,Tracks,5,0)),"",VLOOKUP($E76,Tracks,5,0))</f>
        <v>25546</v>
      </c>
    </row>
    <row r="77" spans="1:10" x14ac:dyDescent="0.25">
      <c r="A77" s="6" t="s">
        <v>95</v>
      </c>
      <c r="B77" s="6" t="s">
        <v>195</v>
      </c>
      <c r="C77" s="7">
        <v>46003</v>
      </c>
      <c r="D77" s="7">
        <v>46004</v>
      </c>
      <c r="E77" s="6" t="s">
        <v>148</v>
      </c>
      <c r="F77" s="10" t="str">
        <f>IF(ISNA(VLOOKUP($E77,Tracks,2,0)),"",VLOOKUP($E77,Tracks,2,0))</f>
        <v>Bloomington</v>
      </c>
      <c r="G77" s="10" t="str">
        <f>IF(ISNA(VLOOKUP($E77,Tracks,3,0)),"",VLOOKUP($E77,Tracks,3,0))</f>
        <v>GA</v>
      </c>
      <c r="H77" s="10" t="str">
        <f>IF(ISNA(VLOOKUP($E77,Tracks,4,0)),"",VLOOKUP($E77,Tracks,4,0))</f>
        <v>S</v>
      </c>
      <c r="I77" s="10" t="str">
        <f>IF(ISNA(VLOOKUP($E77,Tracks,5,0)),"",VLOOKUP($E77,Tracks,5,0))</f>
        <v>31302</v>
      </c>
    </row>
    <row r="78" spans="1:10" x14ac:dyDescent="0.25">
      <c r="A78" s="6"/>
      <c r="C78" s="7"/>
      <c r="D78" s="7"/>
      <c r="E78" s="6"/>
      <c r="F78" s="10" t="str">
        <f>IF(ISNA(VLOOKUP($E78,Tracks,2,0)),"",VLOOKUP($E78,Tracks,2,0))</f>
        <v/>
      </c>
      <c r="G78" s="10" t="str">
        <f>IF(ISNA(VLOOKUP($E78,Tracks,3,0)),"",VLOOKUP($E78,Tracks,3,0))</f>
        <v/>
      </c>
      <c r="H78" s="10" t="str">
        <f>IF(ISNA(VLOOKUP($E78,Tracks,4,0)),"",VLOOKUP($E78,Tracks,4,0))</f>
        <v/>
      </c>
      <c r="I78" s="10" t="str">
        <f>IF(ISNA(VLOOKUP($E78,Tracks,5,0)),"",VLOOKUP($E78,Tracks,5,0))</f>
        <v/>
      </c>
    </row>
    <row r="79" spans="1:10" x14ac:dyDescent="0.25">
      <c r="A79" s="6"/>
      <c r="C79" s="7"/>
      <c r="D79" s="7"/>
      <c r="E79" s="6"/>
      <c r="F79" s="10" t="str">
        <f>IF(ISNA(VLOOKUP($E79,Tracks,2,0)),"",VLOOKUP($E79,Tracks,2,0))</f>
        <v/>
      </c>
      <c r="G79" s="10" t="str">
        <f>IF(ISNA(VLOOKUP($E79,Tracks,3,0)),"",VLOOKUP($E79,Tracks,3,0))</f>
        <v/>
      </c>
      <c r="H79" s="10" t="str">
        <f>IF(ISNA(VLOOKUP($E79,Tracks,4,0)),"",VLOOKUP($E79,Tracks,4,0))</f>
        <v/>
      </c>
      <c r="I79" s="10" t="str">
        <f>IF(ISNA(VLOOKUP($E79,Tracks,5,0)),"",VLOOKUP($E79,Tracks,5,0))</f>
        <v/>
      </c>
    </row>
    <row r="80" spans="1:10" x14ac:dyDescent="0.25">
      <c r="A80" s="6"/>
      <c r="C80" s="7"/>
      <c r="D80" s="7"/>
      <c r="E80" s="6"/>
      <c r="F80" s="10" t="str">
        <f>IF(ISNA(VLOOKUP($E80,Tracks,2,0)),"",VLOOKUP($E80,Tracks,2,0))</f>
        <v/>
      </c>
      <c r="G80" s="10" t="str">
        <f>IF(ISNA(VLOOKUP($E80,Tracks,3,0)),"",VLOOKUP($E80,Tracks,3,0))</f>
        <v/>
      </c>
      <c r="H80" s="10" t="str">
        <f>IF(ISNA(VLOOKUP($E80,Tracks,4,0)),"",VLOOKUP($E80,Tracks,4,0))</f>
        <v/>
      </c>
      <c r="I80" s="10" t="str">
        <f>IF(ISNA(VLOOKUP($E80,Tracks,5,0)),"",VLOOKUP($E80,Tracks,5,0))</f>
        <v/>
      </c>
    </row>
    <row r="81" spans="1:9" x14ac:dyDescent="0.25">
      <c r="A81" s="6"/>
      <c r="C81" s="7"/>
      <c r="D81" s="7"/>
      <c r="E81" s="6"/>
      <c r="F81" s="10" t="str">
        <f>IF(ISNA(VLOOKUP($E81,Tracks,2,0)),"",VLOOKUP($E81,Tracks,2,0))</f>
        <v/>
      </c>
      <c r="G81" s="10" t="str">
        <f>IF(ISNA(VLOOKUP($E81,Tracks,3,0)),"",VLOOKUP($E81,Tracks,3,0))</f>
        <v/>
      </c>
      <c r="H81" s="10" t="str">
        <f>IF(ISNA(VLOOKUP($E81,Tracks,4,0)),"",VLOOKUP($E81,Tracks,4,0))</f>
        <v/>
      </c>
      <c r="I81" s="10" t="str">
        <f>IF(ISNA(VLOOKUP($E81,Tracks,5,0)),"",VLOOKUP($E81,Tracks,5,0))</f>
        <v/>
      </c>
    </row>
    <row r="82" spans="1:9" x14ac:dyDescent="0.25">
      <c r="A82" s="6"/>
      <c r="C82" s="7"/>
      <c r="D82" s="7"/>
      <c r="E82" s="6"/>
      <c r="F82" s="10" t="str">
        <f>IF(ISNA(VLOOKUP($E82,Tracks,2,0)),"",VLOOKUP($E82,Tracks,2,0))</f>
        <v/>
      </c>
      <c r="G82" s="10" t="str">
        <f>IF(ISNA(VLOOKUP($E82,Tracks,3,0)),"",VLOOKUP($E82,Tracks,3,0))</f>
        <v/>
      </c>
      <c r="H82" s="10" t="str">
        <f>IF(ISNA(VLOOKUP($E82,Tracks,4,0)),"",VLOOKUP($E82,Tracks,4,0))</f>
        <v/>
      </c>
      <c r="I82" s="10" t="str">
        <f>IF(ISNA(VLOOKUP($E82,Tracks,5,0)),"",VLOOKUP($E82,Tracks,5,0))</f>
        <v/>
      </c>
    </row>
    <row r="83" spans="1:9" x14ac:dyDescent="0.25">
      <c r="A83" s="6"/>
      <c r="C83" s="7"/>
      <c r="D83" s="7"/>
      <c r="E83" s="6"/>
      <c r="F83" s="10" t="str">
        <f>IF(ISNA(VLOOKUP($E83,Tracks,2,0)),"",VLOOKUP($E83,Tracks,2,0))</f>
        <v/>
      </c>
      <c r="G83" s="10" t="str">
        <f>IF(ISNA(VLOOKUP($E83,Tracks,3,0)),"",VLOOKUP($E83,Tracks,3,0))</f>
        <v/>
      </c>
      <c r="H83" s="10" t="str">
        <f>IF(ISNA(VLOOKUP($E83,Tracks,4,0)),"",VLOOKUP($E83,Tracks,4,0))</f>
        <v/>
      </c>
      <c r="I83" s="10" t="str">
        <f>IF(ISNA(VLOOKUP($E83,Tracks,5,0)),"",VLOOKUP($E83,Tracks,5,0))</f>
        <v/>
      </c>
    </row>
    <row r="84" spans="1:9" x14ac:dyDescent="0.25">
      <c r="A84" s="6"/>
      <c r="C84" s="7"/>
      <c r="D84" s="7"/>
      <c r="E84" s="6"/>
      <c r="F84" s="10" t="str">
        <f>IF(ISNA(VLOOKUP($E84,Tracks,2,0)),"",VLOOKUP($E84,Tracks,2,0))</f>
        <v/>
      </c>
      <c r="G84" s="10" t="str">
        <f>IF(ISNA(VLOOKUP($E84,Tracks,3,0)),"",VLOOKUP($E84,Tracks,3,0))</f>
        <v/>
      </c>
      <c r="H84" s="10" t="str">
        <f>IF(ISNA(VLOOKUP($E84,Tracks,4,0)),"",VLOOKUP($E84,Tracks,4,0))</f>
        <v/>
      </c>
      <c r="I84" s="10" t="str">
        <f>IF(ISNA(VLOOKUP($E84,Tracks,5,0)),"",VLOOKUP($E84,Tracks,5,0))</f>
        <v/>
      </c>
    </row>
    <row r="85" spans="1:9" x14ac:dyDescent="0.25">
      <c r="A85" s="6"/>
      <c r="C85" s="7"/>
      <c r="D85" s="7"/>
      <c r="E85" s="6"/>
      <c r="F85" s="10" t="str">
        <f>IF(ISNA(VLOOKUP($E85,Tracks,2,0)),"",VLOOKUP($E85,Tracks,2,0))</f>
        <v/>
      </c>
      <c r="G85" s="10" t="str">
        <f>IF(ISNA(VLOOKUP($E85,Tracks,3,0)),"",VLOOKUP($E85,Tracks,3,0))</f>
        <v/>
      </c>
      <c r="H85" s="10" t="str">
        <f>IF(ISNA(VLOOKUP($E85,Tracks,4,0)),"",VLOOKUP($E85,Tracks,4,0))</f>
        <v/>
      </c>
      <c r="I85" s="10" t="str">
        <f>IF(ISNA(VLOOKUP($E85,Tracks,5,0)),"",VLOOKUP($E85,Tracks,5,0))</f>
        <v/>
      </c>
    </row>
    <row r="86" spans="1:9" x14ac:dyDescent="0.25">
      <c r="A86" s="6"/>
      <c r="C86" s="7"/>
      <c r="D86" s="7"/>
      <c r="E86" s="6"/>
      <c r="F86" s="10" t="str">
        <f>IF(ISNA(VLOOKUP($E86,Tracks,2,0)),"",VLOOKUP($E86,Tracks,2,0))</f>
        <v/>
      </c>
      <c r="G86" s="10" t="str">
        <f>IF(ISNA(VLOOKUP($E86,Tracks,3,0)),"",VLOOKUP($E86,Tracks,3,0))</f>
        <v/>
      </c>
      <c r="H86" s="10" t="str">
        <f>IF(ISNA(VLOOKUP($E86,Tracks,4,0)),"",VLOOKUP($E86,Tracks,4,0))</f>
        <v/>
      </c>
      <c r="I86" s="10" t="str">
        <f>IF(ISNA(VLOOKUP($E86,Tracks,5,0)),"",VLOOKUP($E86,Tracks,5,0))</f>
        <v/>
      </c>
    </row>
    <row r="87" spans="1:9" x14ac:dyDescent="0.25">
      <c r="A87" s="6"/>
      <c r="C87" s="7"/>
      <c r="D87" s="7"/>
      <c r="E87" s="6"/>
      <c r="F87" s="10" t="str">
        <f>IF(ISNA(VLOOKUP($E87,Tracks,2,0)),"",VLOOKUP($E87,Tracks,2,0))</f>
        <v/>
      </c>
      <c r="G87" s="10" t="str">
        <f>IF(ISNA(VLOOKUP($E87,Tracks,3,0)),"",VLOOKUP($E87,Tracks,3,0))</f>
        <v/>
      </c>
      <c r="H87" s="10" t="str">
        <f>IF(ISNA(VLOOKUP($E87,Tracks,4,0)),"",VLOOKUP($E87,Tracks,4,0))</f>
        <v/>
      </c>
      <c r="I87" s="10" t="str">
        <f>IF(ISNA(VLOOKUP($E87,Tracks,5,0)),"",VLOOKUP($E87,Tracks,5,0))</f>
        <v/>
      </c>
    </row>
    <row r="88" spans="1:9" x14ac:dyDescent="0.25">
      <c r="A88" s="6"/>
      <c r="C88" s="7"/>
      <c r="D88" s="7"/>
      <c r="E88" s="6"/>
      <c r="F88" s="10" t="str">
        <f>IF(ISNA(VLOOKUP($E88,Tracks,2,0)),"",VLOOKUP($E88,Tracks,2,0))</f>
        <v/>
      </c>
      <c r="G88" s="10" t="str">
        <f>IF(ISNA(VLOOKUP($E88,Tracks,3,0)),"",VLOOKUP($E88,Tracks,3,0))</f>
        <v/>
      </c>
      <c r="H88" s="10" t="str">
        <f>IF(ISNA(VLOOKUP($E88,Tracks,4,0)),"",VLOOKUP($E88,Tracks,4,0))</f>
        <v/>
      </c>
      <c r="I88" s="10" t="str">
        <f>IF(ISNA(VLOOKUP($E88,Tracks,5,0)),"",VLOOKUP($E88,Tracks,5,0))</f>
        <v/>
      </c>
    </row>
    <row r="89" spans="1:9" x14ac:dyDescent="0.25">
      <c r="A89" s="6"/>
      <c r="C89" s="7"/>
      <c r="D89" s="7"/>
      <c r="E89" s="6"/>
      <c r="F89" s="10" t="str">
        <f>IF(ISNA(VLOOKUP($E89,Tracks,2,0)),"",VLOOKUP($E89,Tracks,2,0))</f>
        <v/>
      </c>
      <c r="G89" s="10" t="str">
        <f>IF(ISNA(VLOOKUP($E89,Tracks,3,0)),"",VLOOKUP($E89,Tracks,3,0))</f>
        <v/>
      </c>
      <c r="H89" s="10" t="str">
        <f>IF(ISNA(VLOOKUP($E89,Tracks,4,0)),"",VLOOKUP($E89,Tracks,4,0))</f>
        <v/>
      </c>
      <c r="I89" s="10" t="str">
        <f>IF(ISNA(VLOOKUP($E89,Tracks,5,0)),"",VLOOKUP($E89,Tracks,5,0))</f>
        <v/>
      </c>
    </row>
    <row r="90" spans="1:9" x14ac:dyDescent="0.25">
      <c r="A90" s="6"/>
      <c r="C90" s="7"/>
      <c r="D90" s="7"/>
      <c r="E90" s="6"/>
      <c r="F90" s="10" t="str">
        <f>IF(ISNA(VLOOKUP($E90,Tracks,2,0)),"",VLOOKUP($E90,Tracks,2,0))</f>
        <v/>
      </c>
      <c r="G90" s="10" t="str">
        <f>IF(ISNA(VLOOKUP($E90,Tracks,3,0)),"",VLOOKUP($E90,Tracks,3,0))</f>
        <v/>
      </c>
      <c r="H90" s="10" t="str">
        <f>IF(ISNA(VLOOKUP($E90,Tracks,4,0)),"",VLOOKUP($E90,Tracks,4,0))</f>
        <v/>
      </c>
      <c r="I90" s="10" t="str">
        <f>IF(ISNA(VLOOKUP($E90,Tracks,5,0)),"",VLOOKUP($E90,Tracks,5,0))</f>
        <v/>
      </c>
    </row>
    <row r="91" spans="1:9" x14ac:dyDescent="0.25">
      <c r="A91" s="6"/>
      <c r="C91" s="7"/>
      <c r="D91" s="7"/>
      <c r="E91" s="6"/>
      <c r="F91" s="10" t="str">
        <f>IF(ISNA(VLOOKUP($E91,Tracks,2,0)),"",VLOOKUP($E91,Tracks,2,0))</f>
        <v/>
      </c>
      <c r="G91" s="10" t="str">
        <f>IF(ISNA(VLOOKUP($E91,Tracks,3,0)),"",VLOOKUP($E91,Tracks,3,0))</f>
        <v/>
      </c>
      <c r="H91" s="10" t="str">
        <f>IF(ISNA(VLOOKUP($E91,Tracks,4,0)),"",VLOOKUP($E91,Tracks,4,0))</f>
        <v/>
      </c>
      <c r="I91" s="10" t="str">
        <f>IF(ISNA(VLOOKUP($E91,Tracks,5,0)),"",VLOOKUP($E91,Tracks,5,0))</f>
        <v/>
      </c>
    </row>
  </sheetData>
  <autoFilter ref="A4:J91">
    <filterColumn colId="1">
      <filters blank="1">
        <filter val="Au Gratten"/>
        <filter val="Barber races"/>
        <filter val="Big Bore Bash"/>
        <filter val="Blackhawk Classic"/>
        <filter val="British Extravaganza"/>
        <filter val="Chin Track days"/>
        <filter val="Circuit Track"/>
        <filter val="Columbia River Classic"/>
        <filter val="Corkscrew Classic"/>
        <filter val="COTA Speed Tour"/>
        <filter val="David Love Vintage Races"/>
        <filter val="Eagles Canyon Speed Tour"/>
        <filter val="Empire Cup race &amp; Track Day"/>
        <filter val="Fall Finale Litchfield Cup"/>
        <filter val="Fall Vintage"/>
        <filter val="Harvey West Memorial Day"/>
        <filter val="High Desert Challenge"/>
        <filter val="Hurricane in Savannah"/>
        <filter val="IMS races"/>
        <filter val="Jack Pine Sprints"/>
        <filter val="Laguna Seca races"/>
        <filter val="Lime Rock Historic Festival"/>
        <filter val="Lime Rock Historics"/>
        <filter val="Lime Rock races"/>
        <filter val="Mid Ohio races"/>
        <filter val="Mike Stephens Classic"/>
        <filter val="Mt Equinox Tour &amp; HillClimb"/>
        <filter val="New Jersey races"/>
        <filter val="NOLA Mardi Gras"/>
        <filter val="NOLA races"/>
        <filter val="Oarks Vintage"/>
        <filter val="Pacific Northwest Historics"/>
        <filter val="PItt Race Historics"/>
        <filter val="Pitt Race races"/>
        <filter val="Portland races"/>
        <filter val="Put-In-Bay Races"/>
        <filter val="Red River Rampage &amp; School"/>
        <filter val="Road Atlanta"/>
        <filter val="Roebling Road races"/>
        <filter val="Rolling Thunder"/>
        <filter val="Sanoma races"/>
        <filter val="Schenley Park races"/>
        <filter val="Sears Point Challenge"/>
        <filter val="Season Finale"/>
        <filter val="Sebring Races"/>
        <filter val="Spring Sprints"/>
        <filter val="Spring Vintage"/>
        <filter val="Summit Point races"/>
        <filter val="Summit Point races &amp; Drv Sch"/>
        <filter val="Thunder on the Cimarron"/>
        <filter val="ThunderHil races"/>
        <filter val="VARAC Vintage GP"/>
        <filter val="Veterans Day Historics"/>
        <filter val="Vintage Festival"/>
        <filter val="VIR races"/>
        <filter val="VRG at the Glen"/>
        <filter val="VRG Turkey Bowl"/>
        <filter val="VSCDA Drivers School"/>
        <filter val="VSCDA Race"/>
        <filter val="Watkins Glen races"/>
        <filter val="WH Vintage Races"/>
        <filter val="White Mountain Vintage GP"/>
        <filter val="Wilbraham HillClimb"/>
        <filter val="Wild Hare Run"/>
      </filters>
    </filterColumn>
    <sortState ref="A19:J91">
      <sortCondition ref="C4:C91"/>
    </sortState>
  </autoFilter>
  <sortState ref="K67:O100">
    <sortCondition ref="K67:K100"/>
  </sortState>
  <mergeCells count="1">
    <mergeCell ref="A2:H2"/>
  </mergeCells>
  <dataValidations xWindow="629" yWindow="672" count="2">
    <dataValidation type="list" allowBlank="1" showInputMessage="1" showErrorMessage="1" promptTitle="Group" prompt="Select Club/Group" sqref="A5:A91">
      <formula1>ClubName</formula1>
    </dataValidation>
    <dataValidation type="list" allowBlank="1" showInputMessage="1" showErrorMessage="1" promptTitle="Track" sqref="E5:E91">
      <formula1>TrackName</formula1>
    </dataValidation>
  </dataValidations>
  <pageMargins left="0.25" right="0.25" top="0.75" bottom="0.75" header="0.3" footer="0.3"/>
  <pageSetup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5" x14ac:dyDescent="0.25"/>
  <cols>
    <col min="2" max="2" width="9.28515625" customWidth="1"/>
  </cols>
  <sheetData>
    <row r="2" spans="1:2" x14ac:dyDescent="0.25">
      <c r="A2" s="2" t="s">
        <v>107</v>
      </c>
      <c r="B2" s="2" t="s">
        <v>100</v>
      </c>
    </row>
    <row r="3" spans="1:2" x14ac:dyDescent="0.25">
      <c r="A3" t="s">
        <v>87</v>
      </c>
      <c r="B3" t="s">
        <v>101</v>
      </c>
    </row>
    <row r="4" spans="1:2" x14ac:dyDescent="0.25">
      <c r="A4" t="s">
        <v>93</v>
      </c>
      <c r="B4" t="s">
        <v>105</v>
      </c>
    </row>
    <row r="5" spans="1:2" x14ac:dyDescent="0.25">
      <c r="A5" t="s">
        <v>88</v>
      </c>
      <c r="B5" t="s">
        <v>101</v>
      </c>
    </row>
    <row r="6" spans="1:2" x14ac:dyDescent="0.25">
      <c r="A6" t="s">
        <v>96</v>
      </c>
      <c r="B6" t="s">
        <v>53</v>
      </c>
    </row>
    <row r="7" spans="1:2" x14ac:dyDescent="0.25">
      <c r="A7" t="s">
        <v>168</v>
      </c>
      <c r="B7" t="s">
        <v>104</v>
      </c>
    </row>
    <row r="8" spans="1:2" x14ac:dyDescent="0.25">
      <c r="A8" t="s">
        <v>113</v>
      </c>
      <c r="B8" t="s">
        <v>53</v>
      </c>
    </row>
    <row r="9" spans="1:2" x14ac:dyDescent="0.25">
      <c r="A9" t="s">
        <v>90</v>
      </c>
      <c r="B9" t="s">
        <v>101</v>
      </c>
    </row>
    <row r="10" spans="1:2" x14ac:dyDescent="0.25">
      <c r="A10" t="s">
        <v>89</v>
      </c>
      <c r="B10" t="s">
        <v>103</v>
      </c>
    </row>
    <row r="11" spans="1:2" x14ac:dyDescent="0.25">
      <c r="A11" t="s">
        <v>25</v>
      </c>
      <c r="B11" t="s">
        <v>104</v>
      </c>
    </row>
    <row r="12" spans="1:2" x14ac:dyDescent="0.25">
      <c r="A12" t="s">
        <v>94</v>
      </c>
      <c r="B12" t="s">
        <v>105</v>
      </c>
    </row>
    <row r="13" spans="1:2" x14ac:dyDescent="0.25">
      <c r="A13" t="s">
        <v>81</v>
      </c>
      <c r="B13" t="s">
        <v>101</v>
      </c>
    </row>
    <row r="14" spans="1:2" x14ac:dyDescent="0.25">
      <c r="A14" t="s">
        <v>98</v>
      </c>
      <c r="B14" t="s">
        <v>106</v>
      </c>
    </row>
    <row r="15" spans="1:2" x14ac:dyDescent="0.25">
      <c r="A15" t="s">
        <v>95</v>
      </c>
      <c r="B15" t="s">
        <v>24</v>
      </c>
    </row>
    <row r="16" spans="1:2" x14ac:dyDescent="0.25">
      <c r="A16" t="s">
        <v>99</v>
      </c>
      <c r="B16" t="s">
        <v>106</v>
      </c>
    </row>
    <row r="17" spans="1:2" x14ac:dyDescent="0.25">
      <c r="A17" t="s">
        <v>99</v>
      </c>
      <c r="B17" t="s">
        <v>53</v>
      </c>
    </row>
    <row r="18" spans="1:2" x14ac:dyDescent="0.25">
      <c r="A18" t="s">
        <v>97</v>
      </c>
      <c r="B18" t="s">
        <v>102</v>
      </c>
    </row>
    <row r="19" spans="1:2" x14ac:dyDescent="0.25">
      <c r="A19" t="s">
        <v>5</v>
      </c>
      <c r="B19" t="s">
        <v>104</v>
      </c>
    </row>
    <row r="20" spans="1:2" x14ac:dyDescent="0.25">
      <c r="A20" t="s">
        <v>91</v>
      </c>
      <c r="B20" t="s">
        <v>104</v>
      </c>
    </row>
    <row r="21" spans="1:2" x14ac:dyDescent="0.25">
      <c r="A21" t="s">
        <v>92</v>
      </c>
      <c r="B21" t="s">
        <v>104</v>
      </c>
    </row>
    <row r="22" spans="1:2" x14ac:dyDescent="0.25">
      <c r="A22" t="s">
        <v>234</v>
      </c>
      <c r="B22" t="s">
        <v>104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workbookViewId="0"/>
  </sheetViews>
  <sheetFormatPr defaultRowHeight="15" x14ac:dyDescent="0.25"/>
  <cols>
    <col min="1" max="1" width="29.28515625" bestFit="1" customWidth="1"/>
    <col min="2" max="2" width="16.85546875" bestFit="1" customWidth="1"/>
    <col min="3" max="3" width="8.42578125" customWidth="1"/>
    <col min="4" max="4" width="10.140625" customWidth="1"/>
    <col min="5" max="5" width="7.140625" bestFit="1" customWidth="1"/>
  </cols>
  <sheetData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116</v>
      </c>
    </row>
    <row r="3" spans="1:5" x14ac:dyDescent="0.25">
      <c r="A3" s="6" t="s">
        <v>183</v>
      </c>
      <c r="B3" s="6" t="s">
        <v>187</v>
      </c>
      <c r="C3" s="6" t="s">
        <v>184</v>
      </c>
      <c r="D3" s="6" t="s">
        <v>24</v>
      </c>
      <c r="E3" s="4" t="s">
        <v>188</v>
      </c>
    </row>
    <row r="4" spans="1:5" x14ac:dyDescent="0.25">
      <c r="A4" s="6" t="s">
        <v>13</v>
      </c>
      <c r="B4" s="6" t="s">
        <v>14</v>
      </c>
      <c r="C4" s="6" t="s">
        <v>15</v>
      </c>
      <c r="D4" s="6" t="s">
        <v>45</v>
      </c>
      <c r="E4" s="4" t="s">
        <v>117</v>
      </c>
    </row>
    <row r="5" spans="1:5" x14ac:dyDescent="0.25">
      <c r="A5" s="6" t="s">
        <v>228</v>
      </c>
      <c r="B5" s="6" t="s">
        <v>229</v>
      </c>
      <c r="C5" s="6" t="s">
        <v>230</v>
      </c>
      <c r="D5" s="6" t="s">
        <v>45</v>
      </c>
      <c r="E5" s="4" t="s">
        <v>231</v>
      </c>
    </row>
    <row r="6" spans="1:5" x14ac:dyDescent="0.25">
      <c r="A6" s="6" t="s">
        <v>83</v>
      </c>
      <c r="B6" s="6" t="s">
        <v>83</v>
      </c>
      <c r="C6" s="6" t="s">
        <v>30</v>
      </c>
      <c r="D6" s="6" t="s">
        <v>31</v>
      </c>
      <c r="E6" s="4" t="s">
        <v>119</v>
      </c>
    </row>
    <row r="7" spans="1:5" x14ac:dyDescent="0.25">
      <c r="A7" s="6" t="s">
        <v>149</v>
      </c>
      <c r="B7" s="6" t="s">
        <v>150</v>
      </c>
      <c r="C7" s="6" t="s">
        <v>151</v>
      </c>
      <c r="D7" s="6" t="s">
        <v>53</v>
      </c>
      <c r="E7" s="4" t="s">
        <v>163</v>
      </c>
    </row>
    <row r="8" spans="1:5" x14ac:dyDescent="0.25">
      <c r="A8" s="6" t="s">
        <v>78</v>
      </c>
      <c r="B8" s="6" t="s">
        <v>79</v>
      </c>
      <c r="C8" s="6" t="s">
        <v>34</v>
      </c>
      <c r="D8" s="6" t="s">
        <v>31</v>
      </c>
      <c r="E8" s="4" t="s">
        <v>120</v>
      </c>
    </row>
    <row r="9" spans="1:5" x14ac:dyDescent="0.25">
      <c r="A9" s="6" t="s">
        <v>32</v>
      </c>
      <c r="B9" s="6" t="s">
        <v>33</v>
      </c>
      <c r="C9" s="6" t="s">
        <v>34</v>
      </c>
      <c r="D9" s="6" t="s">
        <v>31</v>
      </c>
      <c r="E9" s="4" t="s">
        <v>121</v>
      </c>
    </row>
    <row r="10" spans="1:5" x14ac:dyDescent="0.25">
      <c r="A10" s="6" t="s">
        <v>9</v>
      </c>
      <c r="B10" s="6" t="s">
        <v>10</v>
      </c>
      <c r="C10" s="6" t="s">
        <v>11</v>
      </c>
      <c r="D10" s="6" t="s">
        <v>45</v>
      </c>
      <c r="E10" s="4" t="s">
        <v>118</v>
      </c>
    </row>
    <row r="11" spans="1:5" x14ac:dyDescent="0.25">
      <c r="A11" s="6" t="s">
        <v>16</v>
      </c>
      <c r="B11" s="6" t="s">
        <v>17</v>
      </c>
      <c r="C11" s="6" t="s">
        <v>11</v>
      </c>
      <c r="D11" s="6" t="s">
        <v>45</v>
      </c>
      <c r="E11" s="4" t="s">
        <v>122</v>
      </c>
    </row>
    <row r="12" spans="1:5" x14ac:dyDescent="0.25">
      <c r="A12" s="6" t="s">
        <v>156</v>
      </c>
      <c r="B12" s="6" t="s">
        <v>157</v>
      </c>
      <c r="C12" s="6" t="s">
        <v>158</v>
      </c>
      <c r="D12" s="6" t="s">
        <v>31</v>
      </c>
      <c r="E12" s="4" t="s">
        <v>159</v>
      </c>
    </row>
    <row r="13" spans="1:5" x14ac:dyDescent="0.25">
      <c r="A13" s="6" t="s">
        <v>59</v>
      </c>
      <c r="B13" s="6" t="s">
        <v>57</v>
      </c>
      <c r="C13" s="6" t="s">
        <v>58</v>
      </c>
      <c r="D13" s="6" t="s">
        <v>45</v>
      </c>
      <c r="E13" s="4" t="s">
        <v>123</v>
      </c>
    </row>
    <row r="14" spans="1:5" x14ac:dyDescent="0.25">
      <c r="A14" s="6" t="s">
        <v>50</v>
      </c>
      <c r="B14" s="6" t="s">
        <v>51</v>
      </c>
      <c r="C14" s="6" t="s">
        <v>52</v>
      </c>
      <c r="D14" s="6" t="s">
        <v>53</v>
      </c>
      <c r="E14" s="4" t="s">
        <v>124</v>
      </c>
    </row>
    <row r="15" spans="1:5" x14ac:dyDescent="0.25">
      <c r="A15" s="6" t="s">
        <v>42</v>
      </c>
      <c r="B15" s="6" t="s">
        <v>43</v>
      </c>
      <c r="C15" s="6" t="s">
        <v>44</v>
      </c>
      <c r="D15" s="6" t="s">
        <v>45</v>
      </c>
      <c r="E15" s="4" t="s">
        <v>125</v>
      </c>
    </row>
    <row r="16" spans="1:5" x14ac:dyDescent="0.25">
      <c r="A16" s="6" t="s">
        <v>240</v>
      </c>
      <c r="B16" s="6" t="s">
        <v>242</v>
      </c>
      <c r="C16" s="6" t="s">
        <v>21</v>
      </c>
      <c r="D16" s="6" t="s">
        <v>45</v>
      </c>
      <c r="E16" s="4" t="s">
        <v>241</v>
      </c>
    </row>
    <row r="17" spans="1:5" x14ac:dyDescent="0.25">
      <c r="A17" s="6" t="s">
        <v>214</v>
      </c>
      <c r="B17" s="6" t="s">
        <v>210</v>
      </c>
      <c r="C17" s="6" t="s">
        <v>211</v>
      </c>
      <c r="D17" s="6" t="s">
        <v>212</v>
      </c>
      <c r="E17" s="4" t="s">
        <v>213</v>
      </c>
    </row>
    <row r="18" spans="1:5" x14ac:dyDescent="0.25">
      <c r="A18" s="6" t="s">
        <v>154</v>
      </c>
      <c r="B18" s="6" t="s">
        <v>153</v>
      </c>
      <c r="C18" s="6" t="s">
        <v>155</v>
      </c>
      <c r="D18" s="6" t="s">
        <v>53</v>
      </c>
      <c r="E18" s="4" t="s">
        <v>162</v>
      </c>
    </row>
    <row r="19" spans="1:5" x14ac:dyDescent="0.25">
      <c r="A19" s="6" t="s">
        <v>66</v>
      </c>
      <c r="B19" s="6" t="s">
        <v>61</v>
      </c>
      <c r="C19" s="6" t="s">
        <v>62</v>
      </c>
      <c r="D19" s="6" t="s">
        <v>53</v>
      </c>
      <c r="E19" s="4" t="s">
        <v>126</v>
      </c>
    </row>
    <row r="20" spans="1:5" x14ac:dyDescent="0.25">
      <c r="A20" s="6" t="s">
        <v>38</v>
      </c>
      <c r="B20" s="6" t="s">
        <v>39</v>
      </c>
      <c r="C20" s="6" t="s">
        <v>40</v>
      </c>
      <c r="D20" s="6" t="s">
        <v>24</v>
      </c>
      <c r="E20" s="4" t="s">
        <v>127</v>
      </c>
    </row>
    <row r="21" spans="1:5" x14ac:dyDescent="0.25">
      <c r="A21" s="6" t="s">
        <v>27</v>
      </c>
      <c r="B21" s="6" t="s">
        <v>22</v>
      </c>
      <c r="C21" s="6" t="s">
        <v>23</v>
      </c>
      <c r="D21" s="6" t="s">
        <v>24</v>
      </c>
      <c r="E21" s="4" t="s">
        <v>128</v>
      </c>
    </row>
    <row r="22" spans="1:5" x14ac:dyDescent="0.25">
      <c r="A22" s="6" t="s">
        <v>199</v>
      </c>
      <c r="B22" s="6" t="s">
        <v>200</v>
      </c>
      <c r="C22" s="6" t="s">
        <v>201</v>
      </c>
      <c r="D22" s="6" t="s">
        <v>31</v>
      </c>
      <c r="E22" s="4" t="s">
        <v>202</v>
      </c>
    </row>
    <row r="23" spans="1:5" x14ac:dyDescent="0.25">
      <c r="A23" s="6" t="s">
        <v>54</v>
      </c>
      <c r="B23" s="6" t="s">
        <v>55</v>
      </c>
      <c r="C23" s="6" t="s">
        <v>56</v>
      </c>
      <c r="D23" s="6" t="s">
        <v>53</v>
      </c>
      <c r="E23" s="4" t="s">
        <v>129</v>
      </c>
    </row>
    <row r="24" spans="1:5" x14ac:dyDescent="0.25">
      <c r="A24" s="6" t="s">
        <v>63</v>
      </c>
      <c r="B24" s="6" t="s">
        <v>64</v>
      </c>
      <c r="C24" s="6" t="s">
        <v>65</v>
      </c>
      <c r="D24" s="6" t="s">
        <v>31</v>
      </c>
      <c r="E24" s="4" t="s">
        <v>131</v>
      </c>
    </row>
    <row r="25" spans="1:5" x14ac:dyDescent="0.25">
      <c r="A25" s="6" t="s">
        <v>115</v>
      </c>
      <c r="B25" s="6" t="s">
        <v>115</v>
      </c>
      <c r="C25" s="6" t="s">
        <v>44</v>
      </c>
      <c r="D25" s="6" t="s">
        <v>45</v>
      </c>
      <c r="E25" s="4" t="s">
        <v>132</v>
      </c>
    </row>
    <row r="26" spans="1:5" x14ac:dyDescent="0.25">
      <c r="A26" s="6" t="s">
        <v>19</v>
      </c>
      <c r="B26" s="6" t="s">
        <v>20</v>
      </c>
      <c r="C26" s="6" t="s">
        <v>21</v>
      </c>
      <c r="D26" s="6" t="s">
        <v>45</v>
      </c>
      <c r="E26" s="4" t="s">
        <v>133</v>
      </c>
    </row>
    <row r="27" spans="1:5" x14ac:dyDescent="0.25">
      <c r="A27" s="6" t="s">
        <v>35</v>
      </c>
      <c r="B27" s="6" t="s">
        <v>36</v>
      </c>
      <c r="C27" s="6" t="s">
        <v>37</v>
      </c>
      <c r="D27" s="6" t="s">
        <v>24</v>
      </c>
      <c r="E27" s="4" t="s">
        <v>133</v>
      </c>
    </row>
    <row r="28" spans="1:5" x14ac:dyDescent="0.25">
      <c r="A28" s="6" t="s">
        <v>148</v>
      </c>
      <c r="B28" s="6" t="s">
        <v>160</v>
      </c>
      <c r="C28" s="6" t="s">
        <v>37</v>
      </c>
      <c r="D28" s="6" t="s">
        <v>24</v>
      </c>
      <c r="E28" s="4" t="s">
        <v>161</v>
      </c>
    </row>
    <row r="29" spans="1:5" x14ac:dyDescent="0.25">
      <c r="A29" s="6" t="s">
        <v>173</v>
      </c>
      <c r="B29" s="6" t="s">
        <v>41</v>
      </c>
      <c r="C29" s="6" t="s">
        <v>30</v>
      </c>
      <c r="D29" s="6" t="s">
        <v>31</v>
      </c>
      <c r="E29" s="4" t="s">
        <v>134</v>
      </c>
    </row>
    <row r="30" spans="1:5" x14ac:dyDescent="0.25">
      <c r="A30" s="6" t="s">
        <v>147</v>
      </c>
      <c r="B30" s="6" t="s">
        <v>114</v>
      </c>
      <c r="C30" s="6" t="s">
        <v>56</v>
      </c>
      <c r="D30" s="6" t="s">
        <v>53</v>
      </c>
      <c r="E30" s="4" t="s">
        <v>130</v>
      </c>
    </row>
    <row r="31" spans="1:5" x14ac:dyDescent="0.25">
      <c r="A31" s="6" t="s">
        <v>26</v>
      </c>
      <c r="B31" s="6" t="s">
        <v>26</v>
      </c>
      <c r="C31" s="6" t="s">
        <v>80</v>
      </c>
      <c r="D31" s="6" t="s">
        <v>24</v>
      </c>
      <c r="E31" s="4" t="s">
        <v>135</v>
      </c>
    </row>
    <row r="32" spans="1:5" x14ac:dyDescent="0.25">
      <c r="A32" s="6" t="s">
        <v>75</v>
      </c>
      <c r="B32" s="6" t="s">
        <v>76</v>
      </c>
      <c r="C32" s="6" t="s">
        <v>77</v>
      </c>
      <c r="D32" s="6" t="s">
        <v>31</v>
      </c>
      <c r="E32" s="4" t="s">
        <v>136</v>
      </c>
    </row>
    <row r="33" spans="1:5" x14ac:dyDescent="0.25">
      <c r="A33" s="6" t="s">
        <v>67</v>
      </c>
      <c r="B33" s="6" t="s">
        <v>67</v>
      </c>
      <c r="C33" s="6" t="s">
        <v>68</v>
      </c>
      <c r="D33" s="6" t="s">
        <v>53</v>
      </c>
      <c r="E33" s="4" t="s">
        <v>137</v>
      </c>
    </row>
    <row r="34" spans="1:5" x14ac:dyDescent="0.25">
      <c r="A34" s="6" t="s">
        <v>111</v>
      </c>
      <c r="B34" s="6" t="s">
        <v>112</v>
      </c>
      <c r="C34" s="6" t="s">
        <v>52</v>
      </c>
      <c r="D34" s="6" t="s">
        <v>53</v>
      </c>
      <c r="E34" s="4" t="s">
        <v>138</v>
      </c>
    </row>
    <row r="35" spans="1:5" x14ac:dyDescent="0.25">
      <c r="A35" s="6" t="s">
        <v>28</v>
      </c>
      <c r="B35" s="6" t="s">
        <v>29</v>
      </c>
      <c r="C35" s="6" t="s">
        <v>30</v>
      </c>
      <c r="D35" s="6" t="s">
        <v>31</v>
      </c>
      <c r="E35" s="4" t="s">
        <v>139</v>
      </c>
    </row>
    <row r="36" spans="1:5" x14ac:dyDescent="0.25">
      <c r="A36" s="6" t="s">
        <v>72</v>
      </c>
      <c r="B36" s="6" t="s">
        <v>73</v>
      </c>
      <c r="C36" s="6" t="s">
        <v>74</v>
      </c>
      <c r="D36" s="6" t="s">
        <v>53</v>
      </c>
      <c r="E36" s="4" t="s">
        <v>140</v>
      </c>
    </row>
    <row r="37" spans="1:5" x14ac:dyDescent="0.25">
      <c r="A37" s="6" t="s">
        <v>108</v>
      </c>
      <c r="B37" s="6" t="s">
        <v>109</v>
      </c>
      <c r="C37" s="6" t="s">
        <v>11</v>
      </c>
      <c r="D37" s="6" t="s">
        <v>45</v>
      </c>
      <c r="E37" s="4" t="s">
        <v>141</v>
      </c>
    </row>
    <row r="38" spans="1:5" x14ac:dyDescent="0.25">
      <c r="A38" s="6" t="s">
        <v>70</v>
      </c>
      <c r="B38" s="6" t="s">
        <v>69</v>
      </c>
      <c r="C38" s="6" t="s">
        <v>71</v>
      </c>
      <c r="D38" s="6" t="s">
        <v>53</v>
      </c>
      <c r="E38" s="4" t="s">
        <v>142</v>
      </c>
    </row>
    <row r="39" spans="1:5" x14ac:dyDescent="0.25">
      <c r="A39" s="6" t="s">
        <v>216</v>
      </c>
      <c r="B39" s="6" t="s">
        <v>217</v>
      </c>
      <c r="C39" s="6" t="s">
        <v>218</v>
      </c>
      <c r="D39" s="6" t="s">
        <v>53</v>
      </c>
      <c r="E39" s="4" t="s">
        <v>219</v>
      </c>
    </row>
    <row r="40" spans="1:5" x14ac:dyDescent="0.25">
      <c r="A40" s="6" t="s">
        <v>84</v>
      </c>
      <c r="B40" s="6" t="s">
        <v>86</v>
      </c>
      <c r="C40" s="6" t="s">
        <v>30</v>
      </c>
      <c r="D40" s="6" t="s">
        <v>31</v>
      </c>
      <c r="E40" s="4" t="s">
        <v>143</v>
      </c>
    </row>
    <row r="41" spans="1:5" x14ac:dyDescent="0.25">
      <c r="A41" s="6" t="s">
        <v>46</v>
      </c>
      <c r="B41" s="6" t="s">
        <v>47</v>
      </c>
      <c r="C41" s="6" t="s">
        <v>30</v>
      </c>
      <c r="D41" s="6" t="s">
        <v>31</v>
      </c>
      <c r="E41" s="4" t="s">
        <v>144</v>
      </c>
    </row>
    <row r="42" spans="1:5" x14ac:dyDescent="0.25">
      <c r="A42" s="6" t="s">
        <v>145</v>
      </c>
      <c r="B42" s="6" t="s">
        <v>48</v>
      </c>
      <c r="C42" s="6" t="s">
        <v>15</v>
      </c>
      <c r="D42" s="6" t="s">
        <v>45</v>
      </c>
      <c r="E42" s="4" t="s">
        <v>146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Dates</vt:lpstr>
      <vt:lpstr>Clubs</vt:lpstr>
      <vt:lpstr>Tracks</vt:lpstr>
      <vt:lpstr>ClubName</vt:lpstr>
      <vt:lpstr>Clubs</vt:lpstr>
      <vt:lpstr>TrackName</vt:lpstr>
      <vt:lpstr>Tracks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cp:lastPrinted>2025-05-28T19:48:39Z</cp:lastPrinted>
  <dcterms:created xsi:type="dcterms:W3CDTF">2024-01-10T20:31:49Z</dcterms:created>
  <dcterms:modified xsi:type="dcterms:W3CDTF">2025-05-28T19:54:49Z</dcterms:modified>
</cp:coreProperties>
</file>